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7115" windowHeight="8895"/>
  </bookViews>
  <sheets>
    <sheet name="2016年收支预算总表" sheetId="9" r:id="rId1"/>
    <sheet name="2016年收入预算表 " sheetId="10" r:id="rId2"/>
    <sheet name="2016年支出预算表 " sheetId="11" r:id="rId3"/>
    <sheet name="2016年财政拨款支出预算表 " sheetId="12" r:id="rId4"/>
    <sheet name="2015年收支决算总表" sheetId="13" r:id="rId5"/>
    <sheet name="2015年收入决算表" sheetId="14" r:id="rId6"/>
    <sheet name="2015年支出决算表" sheetId="15" r:id="rId7"/>
    <sheet name="2015年财政拨款支出决算表" sheetId="16" r:id="rId8"/>
  </sheets>
  <calcPr calcId="125725"/>
</workbook>
</file>

<file path=xl/calcChain.xml><?xml version="1.0" encoding="utf-8"?>
<calcChain xmlns="http://schemas.openxmlformats.org/spreadsheetml/2006/main">
  <c r="D10" i="11"/>
  <c r="C10" s="1"/>
  <c r="F6" i="10"/>
  <c r="F9"/>
  <c r="D9"/>
  <c r="D10"/>
  <c r="F10"/>
  <c r="C10" s="1"/>
  <c r="C11"/>
  <c r="D9" i="11"/>
  <c r="C9" s="1"/>
  <c r="E6"/>
  <c r="C11"/>
  <c r="E5" i="12"/>
  <c r="D5"/>
  <c r="D8"/>
  <c r="C8" s="1"/>
  <c r="C10"/>
  <c r="E9"/>
  <c r="D9"/>
  <c r="C9" s="1"/>
  <c r="D9" i="9"/>
  <c r="C15" i="10"/>
  <c r="C14"/>
  <c r="C9"/>
  <c r="C8"/>
  <c r="F13"/>
  <c r="F12" s="1"/>
  <c r="C12" s="1"/>
  <c r="D13"/>
  <c r="D12" s="1"/>
  <c r="F7"/>
  <c r="C7" s="1"/>
  <c r="D7"/>
  <c r="D6" s="1"/>
  <c r="D12" i="11"/>
  <c r="D13"/>
  <c r="C12" s="1"/>
  <c r="C15"/>
  <c r="C14"/>
  <c r="E7"/>
  <c r="E12" i="12"/>
  <c r="E11" s="1"/>
  <c r="D12"/>
  <c r="D11" s="1"/>
  <c r="C14"/>
  <c r="C13"/>
  <c r="C7"/>
  <c r="E8"/>
  <c r="E6" s="1"/>
  <c r="B19" i="9"/>
  <c r="D15"/>
  <c r="D19" s="1"/>
  <c r="D6" i="12" l="1"/>
  <c r="C5" s="1"/>
  <c r="E18"/>
  <c r="C6" i="10"/>
  <c r="C21" s="1"/>
  <c r="C13"/>
  <c r="F21"/>
  <c r="D21"/>
  <c r="C7" i="11"/>
  <c r="D7"/>
  <c r="D6" s="1"/>
  <c r="C6" s="1"/>
  <c r="C21" s="1"/>
  <c r="C13"/>
  <c r="E21"/>
  <c r="C11" i="12"/>
  <c r="C12"/>
  <c r="D21" i="11" l="1"/>
  <c r="C6" i="12"/>
  <c r="C18"/>
  <c r="D18"/>
</calcChain>
</file>

<file path=xl/sharedStrings.xml><?xml version="1.0" encoding="utf-8"?>
<sst xmlns="http://schemas.openxmlformats.org/spreadsheetml/2006/main" count="253" uniqueCount="171">
  <si>
    <t>附件1</t>
  </si>
  <si>
    <t>单位：万元</t>
  </si>
  <si>
    <t>收　　　　　　入</t>
  </si>
  <si>
    <t>支　　　　　　出</t>
  </si>
  <si>
    <t>项　　　目</t>
  </si>
  <si>
    <t>预　算　数</t>
  </si>
  <si>
    <t>一、财政拨款</t>
  </si>
  <si>
    <t>一、一般公共服务</t>
  </si>
  <si>
    <t>二、事业收入</t>
  </si>
  <si>
    <t>二、外交</t>
  </si>
  <si>
    <t>三、事业单位经营收入</t>
  </si>
  <si>
    <t>三、国防</t>
  </si>
  <si>
    <t>四、其他收入</t>
  </si>
  <si>
    <t>四、教育</t>
  </si>
  <si>
    <t>　　其中：捐赠收入</t>
  </si>
  <si>
    <t>五、科学技术</t>
  </si>
  <si>
    <t>六、文化体育与传媒</t>
  </si>
  <si>
    <t>……</t>
  </si>
  <si>
    <t>本年支出合计</t>
  </si>
  <si>
    <t>用事业基金弥补收支差额</t>
  </si>
  <si>
    <t>结转下年</t>
  </si>
  <si>
    <t>上年结转</t>
  </si>
  <si>
    <t>收入总计</t>
  </si>
  <si>
    <t>支出总计</t>
  </si>
  <si>
    <t>附件2</t>
  </si>
  <si>
    <t>科目编码</t>
  </si>
  <si>
    <t>科目名称</t>
  </si>
  <si>
    <t>本年收入</t>
  </si>
  <si>
    <t>合　　计</t>
  </si>
  <si>
    <t>财政拨款</t>
  </si>
  <si>
    <t>收　　入</t>
  </si>
  <si>
    <t>上级补助</t>
  </si>
  <si>
    <t>事业收入</t>
  </si>
  <si>
    <t>金　额</t>
  </si>
  <si>
    <t>教育</t>
  </si>
  <si>
    <t>附件3</t>
  </si>
  <si>
    <t>合　计</t>
  </si>
  <si>
    <t>基本支出</t>
  </si>
  <si>
    <t>项目支出</t>
  </si>
  <si>
    <t>上缴上级</t>
  </si>
  <si>
    <t>支　　出</t>
  </si>
  <si>
    <t>经营支出　</t>
  </si>
  <si>
    <t>对下级单位</t>
  </si>
  <si>
    <t>补助支出</t>
  </si>
  <si>
    <t>附件4</t>
  </si>
  <si>
    <t>备　　注</t>
  </si>
  <si>
    <t>经营收入</t>
  </si>
  <si>
    <t>附属单位</t>
  </si>
  <si>
    <t>缴　　款</t>
  </si>
  <si>
    <t>其他收入</t>
  </si>
  <si>
    <t>其中：教育收费</t>
    <phoneticPr fontId="5" type="noConversion"/>
  </si>
  <si>
    <t xml:space="preserve"> 职业教育</t>
    <phoneticPr fontId="5" type="noConversion"/>
  </si>
  <si>
    <t xml:space="preserve">    高等职业教育</t>
    <phoneticPr fontId="5" type="noConversion"/>
  </si>
  <si>
    <t xml:space="preserve">   中专教育</t>
    <phoneticPr fontId="5" type="noConversion"/>
  </si>
  <si>
    <t>十六、住房保障支出</t>
    <phoneticPr fontId="5" type="noConversion"/>
  </si>
  <si>
    <t>住房保障支出</t>
    <phoneticPr fontId="7" type="noConversion"/>
  </si>
  <si>
    <t xml:space="preserve">  住房公积金</t>
    <phoneticPr fontId="7" type="noConversion"/>
  </si>
  <si>
    <t xml:space="preserve">  购房补贴</t>
    <phoneticPr fontId="7" type="noConversion"/>
  </si>
  <si>
    <t>住房改革支出</t>
    <phoneticPr fontId="7" type="noConversion"/>
  </si>
  <si>
    <t>湖南工艺美术职业学院2016年度财政拨款支出预算表</t>
    <phoneticPr fontId="5" type="noConversion"/>
  </si>
  <si>
    <t>湖南工艺美术职业学院2016年度支出预算表</t>
    <phoneticPr fontId="5" type="noConversion"/>
  </si>
  <si>
    <t>湖南工艺美术职业学院2016年度收入预算表</t>
    <phoneticPr fontId="5" type="noConversion"/>
  </si>
  <si>
    <t>湖南工艺美术职业学院2016年度收支预算总表</t>
    <phoneticPr fontId="5" type="noConversion"/>
  </si>
  <si>
    <t>进修及培训</t>
    <phoneticPr fontId="7" type="noConversion"/>
  </si>
  <si>
    <t>培训支出</t>
    <phoneticPr fontId="7" type="noConversion"/>
  </si>
  <si>
    <r>
      <rPr>
        <sz val="16"/>
        <color indexed="8"/>
        <rFont val="黑体"/>
        <family val="3"/>
        <charset val="134"/>
      </rPr>
      <t>附件</t>
    </r>
    <r>
      <rPr>
        <sz val="16"/>
        <color indexed="8"/>
        <rFont val="Times New Roman"/>
        <family val="1"/>
      </rPr>
      <t>5</t>
    </r>
  </si>
  <si>
    <r>
      <rPr>
        <sz val="22"/>
        <color indexed="8"/>
        <rFont val="方正小标宋简体"/>
        <family val="3"/>
        <charset val="134"/>
      </rPr>
      <t>湖南工艺美术职业学院</t>
    </r>
    <r>
      <rPr>
        <sz val="22"/>
        <color indexed="8"/>
        <rFont val="Times New Roman"/>
        <family val="1"/>
      </rPr>
      <t>2015</t>
    </r>
    <r>
      <rPr>
        <sz val="22"/>
        <color indexed="8"/>
        <rFont val="方正小标宋简体"/>
        <family val="3"/>
        <charset val="134"/>
      </rPr>
      <t>年度收支决算总表</t>
    </r>
  </si>
  <si>
    <r>
      <rPr>
        <sz val="12"/>
        <color indexed="8"/>
        <rFont val="宋体"/>
        <family val="3"/>
        <charset val="134"/>
      </rPr>
      <t>单位：万元</t>
    </r>
  </si>
  <si>
    <r>
      <rPr>
        <sz val="12"/>
        <color indexed="8"/>
        <rFont val="宋体"/>
        <family val="3"/>
        <charset val="134"/>
      </rPr>
      <t>收　　　　　　入</t>
    </r>
  </si>
  <si>
    <r>
      <rPr>
        <sz val="12"/>
        <color indexed="8"/>
        <rFont val="宋体"/>
        <family val="3"/>
        <charset val="134"/>
      </rPr>
      <t>支　　　　　　出</t>
    </r>
  </si>
  <si>
    <r>
      <rPr>
        <sz val="12"/>
        <color indexed="8"/>
        <rFont val="宋体"/>
        <family val="3"/>
        <charset val="134"/>
      </rPr>
      <t>项　　　目</t>
    </r>
  </si>
  <si>
    <r>
      <rPr>
        <sz val="12"/>
        <color indexed="8"/>
        <rFont val="宋体"/>
        <family val="3"/>
        <charset val="134"/>
      </rPr>
      <t>决　算　数</t>
    </r>
  </si>
  <si>
    <r>
      <rPr>
        <sz val="12"/>
        <color indexed="8"/>
        <rFont val="宋体"/>
        <family val="3"/>
        <charset val="134"/>
      </rPr>
      <t>一、财政拨款</t>
    </r>
  </si>
  <si>
    <r>
      <rPr>
        <sz val="12"/>
        <color indexed="8"/>
        <rFont val="宋体"/>
        <family val="3"/>
        <charset val="134"/>
      </rPr>
      <t>一、一般公共服务</t>
    </r>
  </si>
  <si>
    <r>
      <rPr>
        <sz val="12"/>
        <color indexed="8"/>
        <rFont val="宋体"/>
        <family val="3"/>
        <charset val="134"/>
      </rPr>
      <t>　　其中：政府性基金</t>
    </r>
  </si>
  <si>
    <r>
      <rPr>
        <sz val="12"/>
        <color indexed="8"/>
        <rFont val="宋体"/>
        <family val="3"/>
        <charset val="134"/>
      </rPr>
      <t>二、外交</t>
    </r>
  </si>
  <si>
    <r>
      <rPr>
        <sz val="12"/>
        <color indexed="8"/>
        <rFont val="宋体"/>
        <family val="3"/>
        <charset val="134"/>
      </rPr>
      <t>二、上级补助收入</t>
    </r>
  </si>
  <si>
    <r>
      <rPr>
        <sz val="12"/>
        <color indexed="8"/>
        <rFont val="宋体"/>
        <family val="3"/>
        <charset val="134"/>
      </rPr>
      <t>三、国防</t>
    </r>
  </si>
  <si>
    <r>
      <rPr>
        <sz val="12"/>
        <color indexed="8"/>
        <rFont val="宋体"/>
        <family val="3"/>
        <charset val="134"/>
      </rPr>
      <t>三、事业收入</t>
    </r>
  </si>
  <si>
    <r>
      <rPr>
        <sz val="12"/>
        <color indexed="8"/>
        <rFont val="宋体"/>
        <family val="3"/>
        <charset val="134"/>
      </rPr>
      <t>四、公共安全</t>
    </r>
  </si>
  <si>
    <r>
      <rPr>
        <sz val="12"/>
        <color indexed="8"/>
        <rFont val="宋体"/>
        <family val="3"/>
        <charset val="134"/>
      </rPr>
      <t>四、经营收入</t>
    </r>
  </si>
  <si>
    <r>
      <rPr>
        <sz val="12"/>
        <color indexed="8"/>
        <rFont val="宋体"/>
        <family val="3"/>
        <charset val="134"/>
      </rPr>
      <t>五、教育</t>
    </r>
  </si>
  <si>
    <r>
      <rPr>
        <sz val="12"/>
        <color indexed="8"/>
        <rFont val="宋体"/>
        <family val="3"/>
        <charset val="134"/>
      </rPr>
      <t>五、附属单位缴款</t>
    </r>
  </si>
  <si>
    <r>
      <rPr>
        <sz val="12"/>
        <color indexed="8"/>
        <rFont val="宋体"/>
        <family val="3"/>
        <charset val="134"/>
      </rPr>
      <t>六、科学技术</t>
    </r>
  </si>
  <si>
    <r>
      <rPr>
        <sz val="12"/>
        <color indexed="8"/>
        <rFont val="宋体"/>
        <family val="3"/>
        <charset val="134"/>
      </rPr>
      <t>六、其他收入</t>
    </r>
  </si>
  <si>
    <r>
      <rPr>
        <sz val="12"/>
        <color indexed="8"/>
        <rFont val="宋体"/>
        <family val="3"/>
        <charset val="134"/>
      </rPr>
      <t>七、文化体育与传媒</t>
    </r>
  </si>
  <si>
    <r>
      <rPr>
        <sz val="12"/>
        <color indexed="8"/>
        <rFont val="宋体"/>
        <family val="3"/>
        <charset val="134"/>
      </rPr>
      <t>八、社会保障和就业</t>
    </r>
  </si>
  <si>
    <r>
      <rPr>
        <sz val="12"/>
        <color indexed="8"/>
        <rFont val="宋体"/>
        <family val="3"/>
        <charset val="134"/>
      </rPr>
      <t>九、医疗卫生</t>
    </r>
  </si>
  <si>
    <r>
      <rPr>
        <sz val="12"/>
        <color indexed="8"/>
        <rFont val="宋体"/>
        <family val="3"/>
        <charset val="134"/>
      </rPr>
      <t>十、节能环保</t>
    </r>
  </si>
  <si>
    <r>
      <rPr>
        <sz val="12"/>
        <color indexed="8"/>
        <rFont val="宋体"/>
        <family val="3"/>
        <charset val="134"/>
      </rPr>
      <t>十一、城乡社区事务</t>
    </r>
  </si>
  <si>
    <r>
      <rPr>
        <sz val="12"/>
        <color indexed="8"/>
        <rFont val="宋体"/>
        <family val="3"/>
        <charset val="134"/>
      </rPr>
      <t>十二、农林水事务</t>
    </r>
  </si>
  <si>
    <r>
      <rPr>
        <sz val="12"/>
        <color indexed="8"/>
        <rFont val="宋体"/>
        <family val="3"/>
        <charset val="134"/>
      </rPr>
      <t>十三、交通运输</t>
    </r>
  </si>
  <si>
    <r>
      <rPr>
        <sz val="12"/>
        <color indexed="8"/>
        <rFont val="宋体"/>
        <family val="3"/>
        <charset val="134"/>
      </rPr>
      <t>十四、资源勘探电力信息等事务</t>
    </r>
  </si>
  <si>
    <r>
      <rPr>
        <sz val="12"/>
        <color indexed="8"/>
        <rFont val="宋体"/>
        <family val="3"/>
        <charset val="134"/>
      </rPr>
      <t>十五、商业服务业等事务</t>
    </r>
  </si>
  <si>
    <r>
      <rPr>
        <sz val="12"/>
        <color indexed="8"/>
        <rFont val="宋体"/>
        <family val="3"/>
        <charset val="134"/>
      </rPr>
      <t>十六、金融监管等事务支出</t>
    </r>
  </si>
  <si>
    <r>
      <rPr>
        <sz val="12"/>
        <color indexed="8"/>
        <rFont val="宋体"/>
        <family val="3"/>
        <charset val="134"/>
      </rPr>
      <t>十七、地震灾后恢复重建支出</t>
    </r>
  </si>
  <si>
    <r>
      <rPr>
        <sz val="12"/>
        <color indexed="8"/>
        <rFont val="宋体"/>
        <family val="3"/>
        <charset val="134"/>
      </rPr>
      <t>十八、国土资源气象等事务</t>
    </r>
  </si>
  <si>
    <r>
      <rPr>
        <sz val="12"/>
        <color indexed="8"/>
        <rFont val="宋体"/>
        <family val="3"/>
        <charset val="134"/>
      </rPr>
      <t>十九、住房保障支出</t>
    </r>
  </si>
  <si>
    <r>
      <rPr>
        <sz val="12"/>
        <color indexed="8"/>
        <rFont val="宋体"/>
        <family val="3"/>
        <charset val="134"/>
      </rPr>
      <t>二十、粮油物资管理事务</t>
    </r>
  </si>
  <si>
    <r>
      <rPr>
        <sz val="12"/>
        <color indexed="8"/>
        <rFont val="宋体"/>
        <family val="3"/>
        <charset val="134"/>
      </rPr>
      <t>二十一、储备事务支出</t>
    </r>
  </si>
  <si>
    <r>
      <rPr>
        <sz val="12"/>
        <color indexed="8"/>
        <rFont val="宋体"/>
        <family val="3"/>
        <charset val="134"/>
      </rPr>
      <t>二十二、国债还本付息支出</t>
    </r>
  </si>
  <si>
    <r>
      <rPr>
        <sz val="12"/>
        <color indexed="8"/>
        <rFont val="宋体"/>
        <family val="3"/>
        <charset val="134"/>
      </rPr>
      <t>二十三、其他支出</t>
    </r>
  </si>
  <si>
    <r>
      <rPr>
        <sz val="12"/>
        <color indexed="8"/>
        <rFont val="宋体"/>
        <family val="3"/>
        <charset val="134"/>
      </rPr>
      <t>　　本年收入合计</t>
    </r>
  </si>
  <si>
    <r>
      <rPr>
        <sz val="12"/>
        <color indexed="8"/>
        <rFont val="宋体"/>
        <family val="3"/>
        <charset val="134"/>
      </rPr>
      <t>　　　　本年支出合计</t>
    </r>
  </si>
  <si>
    <r>
      <rPr>
        <sz val="12"/>
        <color indexed="8"/>
        <rFont val="宋体"/>
        <family val="3"/>
        <charset val="134"/>
      </rPr>
      <t>用事业基金弥补收支差额</t>
    </r>
  </si>
  <si>
    <r>
      <rPr>
        <sz val="12"/>
        <color indexed="8"/>
        <rFont val="宋体"/>
        <family val="3"/>
        <charset val="134"/>
      </rPr>
      <t>结余分配</t>
    </r>
  </si>
  <si>
    <r>
      <rPr>
        <sz val="12"/>
        <color indexed="8"/>
        <rFont val="宋体"/>
        <family val="3"/>
        <charset val="134"/>
      </rPr>
      <t>上半结转和结余</t>
    </r>
    <phoneticPr fontId="5" type="noConversion"/>
  </si>
  <si>
    <r>
      <rPr>
        <sz val="12"/>
        <color indexed="8"/>
        <rFont val="宋体"/>
        <family val="3"/>
        <charset val="134"/>
      </rPr>
      <t>年末结转和结余</t>
    </r>
  </si>
  <si>
    <r>
      <rPr>
        <sz val="12"/>
        <color indexed="8"/>
        <rFont val="宋体"/>
        <family val="3"/>
        <charset val="134"/>
      </rPr>
      <t>合　　计</t>
    </r>
  </si>
  <si>
    <r>
      <rPr>
        <sz val="16"/>
        <color indexed="8"/>
        <rFont val="黑体"/>
        <family val="3"/>
        <charset val="134"/>
      </rPr>
      <t>附件</t>
    </r>
    <r>
      <rPr>
        <sz val="16"/>
        <color indexed="8"/>
        <rFont val="Times New Roman"/>
        <family val="1"/>
      </rPr>
      <t>6</t>
    </r>
  </si>
  <si>
    <r>
      <rPr>
        <sz val="22"/>
        <color indexed="8"/>
        <rFont val="方正小标宋简体"/>
        <family val="3"/>
        <charset val="134"/>
      </rPr>
      <t>湖南工艺美术职业学院</t>
    </r>
    <r>
      <rPr>
        <sz val="22"/>
        <color indexed="8"/>
        <rFont val="Times New Roman"/>
        <family val="1"/>
      </rPr>
      <t>2015</t>
    </r>
    <r>
      <rPr>
        <sz val="22"/>
        <color indexed="8"/>
        <rFont val="方正小标宋简体"/>
        <family val="3"/>
        <charset val="134"/>
      </rPr>
      <t>年度收入决算表</t>
    </r>
  </si>
  <si>
    <r>
      <rPr>
        <sz val="12"/>
        <color indexed="8"/>
        <rFont val="宋体"/>
        <family val="3"/>
        <charset val="134"/>
      </rPr>
      <t>科目</t>
    </r>
    <r>
      <rPr>
        <sz val="12"/>
        <color indexed="8"/>
        <rFont val="Times New Roman"/>
        <family val="1"/>
      </rPr>
      <t xml:space="preserve">  </t>
    </r>
    <r>
      <rPr>
        <sz val="12"/>
        <color indexed="8"/>
        <rFont val="宋体"/>
        <family val="3"/>
        <charset val="134"/>
      </rPr>
      <t>编码</t>
    </r>
  </si>
  <si>
    <r>
      <rPr>
        <sz val="12"/>
        <color indexed="8"/>
        <rFont val="宋体"/>
        <family val="3"/>
        <charset val="134"/>
      </rPr>
      <t>科目名称</t>
    </r>
  </si>
  <si>
    <r>
      <rPr>
        <sz val="12"/>
        <color indexed="8"/>
        <rFont val="宋体"/>
        <family val="3"/>
        <charset val="134"/>
      </rPr>
      <t>本年收入</t>
    </r>
  </si>
  <si>
    <r>
      <rPr>
        <sz val="12"/>
        <color indexed="8"/>
        <rFont val="宋体"/>
        <family val="3"/>
        <charset val="134"/>
      </rPr>
      <t>财政拨款</t>
    </r>
  </si>
  <si>
    <r>
      <rPr>
        <sz val="12"/>
        <color indexed="8"/>
        <rFont val="宋体"/>
        <family val="3"/>
        <charset val="134"/>
      </rPr>
      <t>上级补助</t>
    </r>
  </si>
  <si>
    <r>
      <rPr>
        <sz val="12"/>
        <color indexed="8"/>
        <rFont val="宋体"/>
        <family val="3"/>
        <charset val="134"/>
      </rPr>
      <t>事业收入</t>
    </r>
  </si>
  <si>
    <r>
      <rPr>
        <sz val="12"/>
        <color indexed="8"/>
        <rFont val="宋体"/>
        <family val="3"/>
        <charset val="134"/>
      </rPr>
      <t>经营收入</t>
    </r>
  </si>
  <si>
    <r>
      <rPr>
        <sz val="12"/>
        <color indexed="8"/>
        <rFont val="宋体"/>
        <family val="3"/>
        <charset val="134"/>
      </rPr>
      <t>附属单位</t>
    </r>
  </si>
  <si>
    <r>
      <rPr>
        <sz val="12"/>
        <color indexed="8"/>
        <rFont val="宋体"/>
        <family val="3"/>
        <charset val="134"/>
      </rPr>
      <t>其他收入</t>
    </r>
  </si>
  <si>
    <r>
      <rPr>
        <sz val="12"/>
        <color indexed="8"/>
        <rFont val="宋体"/>
        <family val="3"/>
        <charset val="134"/>
      </rPr>
      <t>合计</t>
    </r>
  </si>
  <si>
    <r>
      <rPr>
        <sz val="12"/>
        <color indexed="8"/>
        <rFont val="宋体"/>
        <family val="3"/>
        <charset val="134"/>
      </rPr>
      <t>收　　入</t>
    </r>
  </si>
  <si>
    <r>
      <rPr>
        <sz val="12"/>
        <color indexed="8"/>
        <rFont val="宋体"/>
        <family val="3"/>
        <charset val="134"/>
      </rPr>
      <t>金　额</t>
    </r>
  </si>
  <si>
    <r>
      <rPr>
        <sz val="12"/>
        <color indexed="8"/>
        <rFont val="宋体"/>
        <family val="3"/>
        <charset val="134"/>
      </rPr>
      <t>其中：教育收费</t>
    </r>
  </si>
  <si>
    <r>
      <rPr>
        <sz val="12"/>
        <color indexed="8"/>
        <rFont val="宋体"/>
        <family val="3"/>
        <charset val="134"/>
      </rPr>
      <t>缴　　款</t>
    </r>
  </si>
  <si>
    <r>
      <rPr>
        <sz val="12"/>
        <color indexed="8"/>
        <rFont val="宋体"/>
        <family val="3"/>
        <charset val="134"/>
      </rPr>
      <t>教育</t>
    </r>
  </si>
  <si>
    <r>
      <t xml:space="preserve">  </t>
    </r>
    <r>
      <rPr>
        <sz val="12"/>
        <color indexed="8"/>
        <rFont val="宋体"/>
        <family val="3"/>
        <charset val="134"/>
      </rPr>
      <t>职业教育</t>
    </r>
  </si>
  <si>
    <r>
      <t xml:space="preserve">    </t>
    </r>
    <r>
      <rPr>
        <sz val="12"/>
        <color indexed="8"/>
        <rFont val="宋体"/>
        <family val="3"/>
        <charset val="134"/>
      </rPr>
      <t>中专教育</t>
    </r>
  </si>
  <si>
    <r>
      <t xml:space="preserve">    </t>
    </r>
    <r>
      <rPr>
        <sz val="12"/>
        <rFont val="宋体"/>
        <family val="3"/>
        <charset val="134"/>
      </rPr>
      <t>高等职业教育</t>
    </r>
  </si>
  <si>
    <r>
      <rPr>
        <sz val="12"/>
        <rFont val="宋体"/>
        <family val="3"/>
        <charset val="134"/>
      </rPr>
      <t>进修及培训</t>
    </r>
  </si>
  <si>
    <r>
      <t xml:space="preserve">    </t>
    </r>
    <r>
      <rPr>
        <sz val="12"/>
        <rFont val="宋体"/>
        <family val="3"/>
        <charset val="134"/>
      </rPr>
      <t>培训支出</t>
    </r>
  </si>
  <si>
    <r>
      <rPr>
        <sz val="12"/>
        <color indexed="8"/>
        <rFont val="宋体"/>
        <family val="3"/>
        <charset val="134"/>
      </rPr>
      <t>社会保障和就业支出</t>
    </r>
  </si>
  <si>
    <r>
      <rPr>
        <sz val="12"/>
        <color indexed="8"/>
        <rFont val="宋体"/>
        <family val="3"/>
        <charset val="134"/>
      </rPr>
      <t>行政事业单位离退休</t>
    </r>
  </si>
  <si>
    <r>
      <t xml:space="preserve">   </t>
    </r>
    <r>
      <rPr>
        <sz val="12"/>
        <color indexed="8"/>
        <rFont val="宋体"/>
        <family val="3"/>
        <charset val="134"/>
      </rPr>
      <t>其他行政事业单位离退休支出</t>
    </r>
  </si>
  <si>
    <r>
      <rPr>
        <sz val="12"/>
        <color indexed="8"/>
        <rFont val="宋体"/>
        <family val="3"/>
        <charset val="134"/>
      </rPr>
      <t>就业补助</t>
    </r>
  </si>
  <si>
    <r>
      <t xml:space="preserve">   </t>
    </r>
    <r>
      <rPr>
        <sz val="12"/>
        <color indexed="8"/>
        <rFont val="宋体"/>
        <family val="3"/>
        <charset val="134"/>
      </rPr>
      <t>其他就业补助支出</t>
    </r>
  </si>
  <si>
    <r>
      <rPr>
        <sz val="12"/>
        <color indexed="8"/>
        <rFont val="宋体"/>
        <family val="3"/>
        <charset val="134"/>
      </rPr>
      <t>资源勘探信息等支出</t>
    </r>
  </si>
  <si>
    <r>
      <t xml:space="preserve">  </t>
    </r>
    <r>
      <rPr>
        <sz val="12"/>
        <color indexed="8"/>
        <rFont val="宋体"/>
        <family val="3"/>
        <charset val="134"/>
      </rPr>
      <t>其他资源勘探电力信息等支出</t>
    </r>
  </si>
  <si>
    <r>
      <t xml:space="preserve">    </t>
    </r>
    <r>
      <rPr>
        <sz val="12"/>
        <color indexed="8"/>
        <rFont val="宋体"/>
        <family val="3"/>
        <charset val="134"/>
      </rPr>
      <t>技术改造支出</t>
    </r>
  </si>
  <si>
    <r>
      <rPr>
        <sz val="12"/>
        <color indexed="8"/>
        <rFont val="宋体"/>
        <family val="3"/>
        <charset val="134"/>
      </rPr>
      <t>住房保障支出</t>
    </r>
  </si>
  <si>
    <r>
      <rPr>
        <sz val="12"/>
        <color indexed="8"/>
        <rFont val="宋体"/>
        <family val="3"/>
        <charset val="134"/>
      </rPr>
      <t>住房改革支出</t>
    </r>
  </si>
  <si>
    <r>
      <t xml:space="preserve">   </t>
    </r>
    <r>
      <rPr>
        <sz val="12"/>
        <color indexed="8"/>
        <rFont val="宋体"/>
        <family val="3"/>
        <charset val="134"/>
      </rPr>
      <t>住房公积金</t>
    </r>
  </si>
  <si>
    <r>
      <t xml:space="preserve">   </t>
    </r>
    <r>
      <rPr>
        <sz val="12"/>
        <color indexed="8"/>
        <rFont val="宋体"/>
        <family val="3"/>
        <charset val="134"/>
      </rPr>
      <t>购房补贴</t>
    </r>
  </si>
  <si>
    <r>
      <rPr>
        <sz val="16"/>
        <color indexed="8"/>
        <rFont val="黑体"/>
        <family val="3"/>
        <charset val="134"/>
      </rPr>
      <t>附件</t>
    </r>
    <r>
      <rPr>
        <sz val="16"/>
        <color indexed="8"/>
        <rFont val="Times New Roman"/>
        <family val="1"/>
      </rPr>
      <t>7</t>
    </r>
  </si>
  <si>
    <r>
      <rPr>
        <sz val="22"/>
        <color indexed="8"/>
        <rFont val="方正小标宋简体"/>
        <family val="3"/>
        <charset val="134"/>
      </rPr>
      <t>湖南工艺美术职业学院</t>
    </r>
    <r>
      <rPr>
        <sz val="22"/>
        <color indexed="8"/>
        <rFont val="Times New Roman"/>
        <family val="1"/>
      </rPr>
      <t>2015</t>
    </r>
    <r>
      <rPr>
        <sz val="22"/>
        <color indexed="8"/>
        <rFont val="方正小标宋简体"/>
        <family val="3"/>
        <charset val="134"/>
      </rPr>
      <t>年度支出决算表</t>
    </r>
  </si>
  <si>
    <r>
      <rPr>
        <sz val="12"/>
        <color indexed="8"/>
        <rFont val="宋体"/>
        <family val="3"/>
        <charset val="134"/>
      </rPr>
      <t>科目编码</t>
    </r>
  </si>
  <si>
    <r>
      <rPr>
        <sz val="12"/>
        <color indexed="8"/>
        <rFont val="宋体"/>
        <family val="3"/>
        <charset val="134"/>
      </rPr>
      <t>合　计</t>
    </r>
  </si>
  <si>
    <r>
      <rPr>
        <sz val="12"/>
        <color indexed="8"/>
        <rFont val="宋体"/>
        <family val="3"/>
        <charset val="134"/>
      </rPr>
      <t>基本支出</t>
    </r>
  </si>
  <si>
    <r>
      <rPr>
        <sz val="12"/>
        <color indexed="8"/>
        <rFont val="宋体"/>
        <family val="3"/>
        <charset val="134"/>
      </rPr>
      <t>项目支出</t>
    </r>
  </si>
  <si>
    <r>
      <rPr>
        <sz val="12"/>
        <color indexed="8"/>
        <rFont val="宋体"/>
        <family val="3"/>
        <charset val="134"/>
      </rPr>
      <t>上缴上级</t>
    </r>
  </si>
  <si>
    <r>
      <rPr>
        <sz val="12"/>
        <color indexed="8"/>
        <rFont val="宋体"/>
        <family val="3"/>
        <charset val="134"/>
      </rPr>
      <t>经营支出　</t>
    </r>
  </si>
  <si>
    <r>
      <rPr>
        <sz val="12"/>
        <color indexed="8"/>
        <rFont val="宋体"/>
        <family val="3"/>
        <charset val="134"/>
      </rPr>
      <t>对下级单位</t>
    </r>
  </si>
  <si>
    <r>
      <rPr>
        <sz val="12"/>
        <color indexed="8"/>
        <rFont val="宋体"/>
        <family val="3"/>
        <charset val="134"/>
      </rPr>
      <t>支　　出</t>
    </r>
  </si>
  <si>
    <r>
      <rPr>
        <sz val="12"/>
        <color indexed="8"/>
        <rFont val="宋体"/>
        <family val="3"/>
        <charset val="134"/>
      </rPr>
      <t>补助支出</t>
    </r>
  </si>
  <si>
    <r>
      <rPr>
        <sz val="12"/>
        <color indexed="8"/>
        <rFont val="宋体"/>
        <family val="3"/>
        <charset val="134"/>
      </rPr>
      <t>文化体育与传媒支出</t>
    </r>
  </si>
  <si>
    <r>
      <rPr>
        <sz val="12"/>
        <color indexed="8"/>
        <rFont val="宋体"/>
        <family val="3"/>
        <charset val="134"/>
      </rPr>
      <t>其他文化体育与传媒支出</t>
    </r>
  </si>
  <si>
    <r>
      <t xml:space="preserve">    </t>
    </r>
    <r>
      <rPr>
        <sz val="12"/>
        <color indexed="8"/>
        <rFont val="宋体"/>
        <family val="3"/>
        <charset val="134"/>
      </rPr>
      <t>其他文化体育与传媒支出</t>
    </r>
  </si>
  <si>
    <r>
      <rPr>
        <sz val="12"/>
        <color indexed="8"/>
        <rFont val="宋体"/>
        <family val="3"/>
        <charset val="134"/>
      </rPr>
      <t>资源勘探电力信息等支出</t>
    </r>
  </si>
  <si>
    <r>
      <rPr>
        <sz val="16"/>
        <color indexed="8"/>
        <rFont val="黑体"/>
        <family val="3"/>
        <charset val="134"/>
      </rPr>
      <t>附件</t>
    </r>
    <r>
      <rPr>
        <sz val="16"/>
        <color indexed="8"/>
        <rFont val="Times New Roman"/>
        <family val="1"/>
      </rPr>
      <t>8</t>
    </r>
  </si>
  <si>
    <r>
      <rPr>
        <sz val="22"/>
        <color indexed="8"/>
        <rFont val="方正小标宋简体"/>
        <family val="3"/>
        <charset val="134"/>
      </rPr>
      <t>湖南工艺美术职业学院</t>
    </r>
    <r>
      <rPr>
        <sz val="22"/>
        <color indexed="8"/>
        <rFont val="Times New Roman"/>
        <family val="1"/>
      </rPr>
      <t>2015</t>
    </r>
    <r>
      <rPr>
        <sz val="22"/>
        <color indexed="8"/>
        <rFont val="方正小标宋简体"/>
        <family val="3"/>
        <charset val="134"/>
      </rPr>
      <t>年度财政拨款支出决算表</t>
    </r>
  </si>
  <si>
    <r>
      <rPr>
        <sz val="12"/>
        <color indexed="8"/>
        <rFont val="宋体"/>
        <family val="3"/>
        <charset val="134"/>
      </rPr>
      <t>项　　　　目</t>
    </r>
  </si>
  <si>
    <r>
      <rPr>
        <sz val="12"/>
        <color indexed="8"/>
        <rFont val="宋体"/>
        <family val="3"/>
        <charset val="134"/>
      </rPr>
      <t>本　　年　　支　　出</t>
    </r>
  </si>
  <si>
    <r>
      <rPr>
        <sz val="12"/>
        <color indexed="8"/>
        <rFont val="宋体"/>
        <family val="3"/>
        <charset val="134"/>
      </rPr>
      <t>项　目　支　出</t>
    </r>
  </si>
  <si>
    <r>
      <rPr>
        <sz val="12"/>
        <color indexed="8"/>
        <rFont val="宋体"/>
        <family val="3"/>
        <charset val="134"/>
      </rPr>
      <t>小　计</t>
    </r>
  </si>
  <si>
    <r>
      <rPr>
        <sz val="11"/>
        <color indexed="8"/>
        <rFont val="宋体"/>
        <family val="3"/>
        <charset val="134"/>
      </rPr>
      <t>其中：基本建设资金支出</t>
    </r>
  </si>
  <si>
    <r>
      <rPr>
        <sz val="12"/>
        <color indexed="8"/>
        <rFont val="宋体"/>
        <family val="3"/>
        <charset val="134"/>
      </rPr>
      <t>类</t>
    </r>
  </si>
  <si>
    <r>
      <rPr>
        <sz val="12"/>
        <color indexed="8"/>
        <rFont val="宋体"/>
        <family val="3"/>
        <charset val="134"/>
      </rPr>
      <t>款</t>
    </r>
  </si>
  <si>
    <r>
      <rPr>
        <sz val="12"/>
        <color indexed="8"/>
        <rFont val="宋体"/>
        <family val="3"/>
        <charset val="134"/>
      </rPr>
      <t>项</t>
    </r>
  </si>
  <si>
    <r>
      <rPr>
        <sz val="12"/>
        <color indexed="8"/>
        <rFont val="宋体"/>
        <family val="3"/>
        <charset val="134"/>
      </rPr>
      <t>进修及培训</t>
    </r>
  </si>
  <si>
    <r>
      <t xml:space="preserve">    </t>
    </r>
    <r>
      <rPr>
        <sz val="12"/>
        <color indexed="8"/>
        <rFont val="宋体"/>
        <family val="3"/>
        <charset val="134"/>
      </rPr>
      <t>培训支出</t>
    </r>
  </si>
  <si>
    <r>
      <t xml:space="preserve">  </t>
    </r>
    <r>
      <rPr>
        <sz val="11"/>
        <color indexed="8"/>
        <rFont val="宋体"/>
        <family val="3"/>
        <charset val="134"/>
      </rPr>
      <t>其他资源勘探电力信息等事务支出</t>
    </r>
  </si>
</sst>
</file>

<file path=xl/styles.xml><?xml version="1.0" encoding="utf-8"?>
<styleSheet xmlns="http://schemas.openxmlformats.org/spreadsheetml/2006/main">
  <numFmts count="2">
    <numFmt numFmtId="176" formatCode="#,##0.00_ "/>
    <numFmt numFmtId="177" formatCode="#,##0.00_);[Red]\(#,##0.00\)"/>
  </numFmts>
  <fonts count="15">
    <font>
      <sz val="12"/>
      <name val="宋体"/>
      <charset val="134"/>
    </font>
    <font>
      <sz val="16"/>
      <color indexed="8"/>
      <name val="黑体"/>
      <family val="3"/>
      <charset val="134"/>
    </font>
    <font>
      <sz val="22"/>
      <color indexed="8"/>
      <name val="方正小标宋简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Times New Roman"/>
      <family val="1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6"/>
      <color indexed="8"/>
      <name val="Times New Roman"/>
      <family val="1"/>
    </font>
    <font>
      <sz val="12"/>
      <name val="Times New Roman"/>
      <family val="1"/>
    </font>
    <font>
      <sz val="22"/>
      <color indexed="8"/>
      <name val="Times New Roman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7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</cellStyleXfs>
  <cellXfs count="9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justify" vertical="center" wrapText="1"/>
    </xf>
    <xf numFmtId="0" fontId="9" fillId="0" borderId="0" xfId="2" applyFont="1" applyAlignment="1">
      <alignment horizontal="justify" vertical="center"/>
    </xf>
    <xf numFmtId="176" fontId="4" fillId="0" borderId="2" xfId="4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0" fontId="4" fillId="0" borderId="11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left" vertical="center" wrapText="1"/>
    </xf>
    <xf numFmtId="0" fontId="4" fillId="0" borderId="11" xfId="4" applyFont="1" applyBorder="1" applyAlignment="1">
      <alignment horizontal="left" vertical="center" wrapText="1"/>
    </xf>
    <xf numFmtId="0" fontId="4" fillId="0" borderId="3" xfId="4" applyFont="1" applyBorder="1" applyAlignment="1">
      <alignment horizontal="left" vertical="center" wrapText="1"/>
    </xf>
    <xf numFmtId="0" fontId="1" fillId="0" borderId="0" xfId="0" applyFont="1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176" fontId="4" fillId="0" borderId="2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justify" vertical="center" wrapText="1"/>
    </xf>
    <xf numFmtId="0" fontId="0" fillId="0" borderId="6" xfId="0" applyFill="1" applyBorder="1">
      <alignment vertical="center"/>
    </xf>
    <xf numFmtId="0" fontId="8" fillId="0" borderId="2" xfId="0" applyFont="1" applyFill="1" applyBorder="1">
      <alignment vertical="center"/>
    </xf>
    <xf numFmtId="0" fontId="3" fillId="0" borderId="0" xfId="0" applyFont="1" applyFill="1" applyAlignment="1">
      <alignment horizontal="right" vertical="center"/>
    </xf>
    <xf numFmtId="177" fontId="4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0" fillId="0" borderId="2" xfId="0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/>
    </xf>
    <xf numFmtId="0" fontId="11" fillId="0" borderId="0" xfId="2" applyFont="1" applyAlignment="1">
      <alignment horizontal="justify" vertical="center"/>
    </xf>
    <xf numFmtId="0" fontId="12" fillId="0" borderId="0" xfId="2" applyFont="1">
      <alignment vertical="center"/>
    </xf>
    <xf numFmtId="0" fontId="12" fillId="0" borderId="0" xfId="0" applyFont="1">
      <alignment vertical="center"/>
    </xf>
    <xf numFmtId="0" fontId="13" fillId="0" borderId="0" xfId="2" applyFont="1" applyAlignment="1">
      <alignment horizontal="center" vertical="center"/>
    </xf>
    <xf numFmtId="176" fontId="4" fillId="0" borderId="0" xfId="2" applyNumberFormat="1" applyFont="1" applyAlignment="1">
      <alignment horizontal="center" vertical="center"/>
    </xf>
    <xf numFmtId="0" fontId="4" fillId="0" borderId="8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76" fontId="4" fillId="0" borderId="2" xfId="2" applyNumberFormat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justify" vertical="center" wrapText="1"/>
    </xf>
    <xf numFmtId="176" fontId="4" fillId="0" borderId="2" xfId="2" applyNumberFormat="1" applyFont="1" applyBorder="1" applyAlignment="1">
      <alignment horizontal="right" vertical="center" wrapText="1"/>
    </xf>
    <xf numFmtId="0" fontId="4" fillId="0" borderId="2" xfId="2" applyFont="1" applyBorder="1" applyAlignment="1">
      <alignment horizontal="justify" vertical="center" wrapText="1"/>
    </xf>
    <xf numFmtId="176" fontId="12" fillId="0" borderId="6" xfId="2" applyNumberFormat="1" applyFont="1" applyFill="1" applyBorder="1">
      <alignment vertical="center"/>
    </xf>
    <xf numFmtId="176" fontId="12" fillId="0" borderId="0" xfId="0" applyNumberFormat="1" applyFont="1">
      <alignment vertical="center"/>
    </xf>
    <xf numFmtId="0" fontId="4" fillId="0" borderId="6" xfId="2" applyFont="1" applyBorder="1" applyAlignment="1">
      <alignment horizontal="justify" vertical="center" wrapText="1"/>
    </xf>
    <xf numFmtId="0" fontId="11" fillId="0" borderId="0" xfId="4" applyFont="1" applyAlignment="1">
      <alignment horizontal="justify" vertical="center"/>
    </xf>
    <xf numFmtId="0" fontId="12" fillId="0" borderId="0" xfId="4" applyFont="1">
      <alignment vertical="center"/>
    </xf>
    <xf numFmtId="0" fontId="13" fillId="0" borderId="0" xfId="4" applyFont="1" applyAlignment="1">
      <alignment horizontal="center" vertical="center"/>
    </xf>
    <xf numFmtId="0" fontId="4" fillId="0" borderId="0" xfId="4" applyFont="1" applyAlignment="1">
      <alignment horizontal="right" vertical="center"/>
    </xf>
    <xf numFmtId="0" fontId="4" fillId="0" borderId="5" xfId="4" applyFont="1" applyBorder="1" applyAlignment="1">
      <alignment horizontal="center" vertical="center" wrapText="1"/>
    </xf>
    <xf numFmtId="176" fontId="4" fillId="0" borderId="4" xfId="4" applyNumberFormat="1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176" fontId="4" fillId="0" borderId="2" xfId="4" applyNumberFormat="1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justify" vertical="center" wrapText="1"/>
    </xf>
    <xf numFmtId="0" fontId="4" fillId="0" borderId="2" xfId="4" applyFont="1" applyBorder="1" applyAlignment="1">
      <alignment horizontal="justify" vertical="center" wrapText="1"/>
    </xf>
    <xf numFmtId="0" fontId="4" fillId="0" borderId="6" xfId="4" applyFont="1" applyBorder="1" applyAlignment="1">
      <alignment horizontal="justify" vertical="center" wrapText="1"/>
    </xf>
    <xf numFmtId="0" fontId="12" fillId="0" borderId="6" xfId="4" applyFont="1" applyBorder="1">
      <alignment vertical="center"/>
    </xf>
    <xf numFmtId="0" fontId="12" fillId="0" borderId="2" xfId="4" applyFont="1" applyBorder="1">
      <alignment vertical="center"/>
    </xf>
    <xf numFmtId="0" fontId="4" fillId="0" borderId="1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 wrapText="1"/>
    </xf>
    <xf numFmtId="0" fontId="4" fillId="0" borderId="13" xfId="4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14" xfId="4" applyFont="1" applyBorder="1" applyAlignment="1">
      <alignment horizontal="center" vertical="center" wrapText="1"/>
    </xf>
    <xf numFmtId="0" fontId="4" fillId="0" borderId="9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14" fillId="0" borderId="2" xfId="4" applyFont="1" applyBorder="1" applyAlignment="1">
      <alignment horizontal="center" vertical="center" wrapText="1"/>
    </xf>
    <xf numFmtId="0" fontId="14" fillId="0" borderId="2" xfId="4" applyFont="1" applyBorder="1" applyAlignment="1">
      <alignment horizontal="justify" vertical="center" wrapText="1"/>
    </xf>
    <xf numFmtId="176" fontId="12" fillId="0" borderId="6" xfId="4" applyNumberFormat="1" applyFont="1" applyBorder="1" applyAlignment="1">
      <alignment horizontal="right" vertical="center"/>
    </xf>
  </cellXfs>
  <cellStyles count="11">
    <cellStyle name="常规" xfId="0" builtinId="0"/>
    <cellStyle name="常规 2" xfId="1"/>
    <cellStyle name="常规 2 2" xfId="3"/>
    <cellStyle name="常规 2 3" xfId="6"/>
    <cellStyle name="常规 2 4" xfId="8"/>
    <cellStyle name="常规 2 5" xfId="10"/>
    <cellStyle name="常规 3 2" xfId="2"/>
    <cellStyle name="常规 3 3" xfId="5"/>
    <cellStyle name="常规 3 4" xfId="7"/>
    <cellStyle name="常规 3 5" xfId="9"/>
    <cellStyle name="常规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D20"/>
  <sheetViews>
    <sheetView tabSelected="1" workbookViewId="0">
      <selection activeCell="E11" sqref="E11"/>
    </sheetView>
  </sheetViews>
  <sheetFormatPr defaultRowHeight="14.25"/>
  <cols>
    <col min="1" max="1" width="28.375" customWidth="1"/>
    <col min="2" max="2" width="13.375" customWidth="1"/>
    <col min="3" max="3" width="29.875" customWidth="1"/>
    <col min="4" max="4" width="14.125" customWidth="1"/>
  </cols>
  <sheetData>
    <row r="1" spans="1:4" ht="20.25">
      <c r="A1" s="1" t="s">
        <v>0</v>
      </c>
    </row>
    <row r="2" spans="1:4" ht="27">
      <c r="A2" s="14" t="s">
        <v>62</v>
      </c>
      <c r="B2" s="14"/>
      <c r="C2" s="14"/>
      <c r="D2" s="14"/>
    </row>
    <row r="3" spans="1:4" ht="21.75" customHeight="1" thickBot="1">
      <c r="D3" s="9" t="s">
        <v>1</v>
      </c>
    </row>
    <row r="4" spans="1:4" ht="25.5" customHeight="1" thickBot="1">
      <c r="A4" s="15" t="s">
        <v>2</v>
      </c>
      <c r="B4" s="16"/>
      <c r="C4" s="15" t="s">
        <v>3</v>
      </c>
      <c r="D4" s="16"/>
    </row>
    <row r="5" spans="1:4" ht="25.5" customHeight="1" thickBot="1">
      <c r="A5" s="2" t="s">
        <v>4</v>
      </c>
      <c r="B5" s="3" t="s">
        <v>5</v>
      </c>
      <c r="C5" s="3" t="s">
        <v>4</v>
      </c>
      <c r="D5" s="3" t="s">
        <v>5</v>
      </c>
    </row>
    <row r="6" spans="1:4" ht="25.5" customHeight="1" thickBot="1">
      <c r="A6" s="4" t="s">
        <v>6</v>
      </c>
      <c r="B6" s="10">
        <v>5110.84</v>
      </c>
      <c r="C6" s="6" t="s">
        <v>7</v>
      </c>
      <c r="D6" s="10"/>
    </row>
    <row r="7" spans="1:4" ht="25.5" customHeight="1" thickBot="1">
      <c r="A7" s="4" t="s">
        <v>8</v>
      </c>
      <c r="B7" s="10">
        <v>5050</v>
      </c>
      <c r="C7" s="6" t="s">
        <v>9</v>
      </c>
      <c r="D7" s="10"/>
    </row>
    <row r="8" spans="1:4" ht="25.5" customHeight="1" thickBot="1">
      <c r="A8" s="4" t="s">
        <v>10</v>
      </c>
      <c r="B8" s="10"/>
      <c r="C8" s="6" t="s">
        <v>11</v>
      </c>
      <c r="D8" s="10"/>
    </row>
    <row r="9" spans="1:4" ht="25.5" customHeight="1" thickBot="1">
      <c r="A9" s="4" t="s">
        <v>12</v>
      </c>
      <c r="B9" s="10"/>
      <c r="C9" s="6" t="s">
        <v>13</v>
      </c>
      <c r="D9" s="10">
        <f>10160.84-530.51</f>
        <v>9630.33</v>
      </c>
    </row>
    <row r="10" spans="1:4" ht="25.5" customHeight="1" thickBot="1">
      <c r="A10" s="4" t="s">
        <v>14</v>
      </c>
      <c r="B10" s="10"/>
      <c r="C10" s="6" t="s">
        <v>15</v>
      </c>
      <c r="D10" s="10"/>
    </row>
    <row r="11" spans="1:4" ht="25.5" customHeight="1" thickBot="1">
      <c r="A11" s="7"/>
      <c r="B11" s="10"/>
      <c r="C11" s="6" t="s">
        <v>16</v>
      </c>
      <c r="D11" s="10"/>
    </row>
    <row r="12" spans="1:4" ht="25.5" customHeight="1" thickBot="1">
      <c r="A12" s="7"/>
      <c r="B12" s="10"/>
      <c r="C12" s="5" t="s">
        <v>17</v>
      </c>
      <c r="D12" s="10"/>
    </row>
    <row r="13" spans="1:4" ht="25.5" customHeight="1" thickBot="1">
      <c r="A13" s="7"/>
      <c r="B13" s="10"/>
      <c r="C13" s="11" t="s">
        <v>54</v>
      </c>
      <c r="D13" s="10">
        <v>530.51</v>
      </c>
    </row>
    <row r="14" spans="1:4" ht="25.5" customHeight="1" thickBot="1">
      <c r="A14" s="7"/>
      <c r="B14" s="10"/>
      <c r="C14" s="5"/>
      <c r="D14" s="10"/>
    </row>
    <row r="15" spans="1:4" ht="25.5" customHeight="1" thickBot="1">
      <c r="A15" s="4"/>
      <c r="B15" s="10"/>
      <c r="C15" s="6" t="s">
        <v>18</v>
      </c>
      <c r="D15" s="10">
        <f>SUM(D6:D14)</f>
        <v>10160.84</v>
      </c>
    </row>
    <row r="16" spans="1:4" ht="25.5" customHeight="1" thickBot="1">
      <c r="A16" s="4" t="s">
        <v>19</v>
      </c>
      <c r="B16" s="10"/>
      <c r="C16" s="6" t="s">
        <v>20</v>
      </c>
      <c r="D16" s="10"/>
    </row>
    <row r="17" spans="1:4" ht="25.5" customHeight="1" thickBot="1">
      <c r="A17" s="4" t="s">
        <v>21</v>
      </c>
      <c r="B17" s="10"/>
      <c r="C17" s="5"/>
      <c r="D17" s="10"/>
    </row>
    <row r="18" spans="1:4" ht="25.5" customHeight="1" thickBot="1">
      <c r="A18" s="7"/>
      <c r="B18" s="10"/>
      <c r="C18" s="5"/>
      <c r="D18" s="10"/>
    </row>
    <row r="19" spans="1:4" ht="25.5" customHeight="1" thickBot="1">
      <c r="A19" s="4" t="s">
        <v>22</v>
      </c>
      <c r="B19" s="10">
        <f>SUM(B6:B18)</f>
        <v>10160.84</v>
      </c>
      <c r="C19" s="6" t="s">
        <v>23</v>
      </c>
      <c r="D19" s="10">
        <f>D15</f>
        <v>10160.84</v>
      </c>
    </row>
    <row r="20" spans="1:4" ht="15.75">
      <c r="A20" s="8"/>
    </row>
  </sheetData>
  <mergeCells count="3">
    <mergeCell ref="A2:D2"/>
    <mergeCell ref="A4:B4"/>
    <mergeCell ref="C4:D4"/>
  </mergeCells>
  <phoneticPr fontId="7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J33"/>
  <sheetViews>
    <sheetView topLeftCell="A3" workbookViewId="0">
      <selection activeCell="E17" sqref="E17"/>
    </sheetView>
  </sheetViews>
  <sheetFormatPr defaultRowHeight="14.25"/>
  <cols>
    <col min="1" max="1" width="7.75" style="24" customWidth="1"/>
    <col min="2" max="2" width="34.25" style="24" customWidth="1"/>
    <col min="3" max="3" width="14.25" style="24" customWidth="1"/>
    <col min="4" max="4" width="11.75" style="24" customWidth="1"/>
    <col min="5" max="5" width="9.625" style="24" customWidth="1"/>
    <col min="6" max="6" width="11.125" style="24" customWidth="1"/>
    <col min="7" max="7" width="11.375" style="24" customWidth="1"/>
    <col min="8" max="8" width="9.5" style="24" customWidth="1"/>
    <col min="9" max="9" width="10.625" style="24" customWidth="1"/>
    <col min="10" max="10" width="10.125" style="24" customWidth="1"/>
    <col min="11" max="16384" width="9" style="24"/>
  </cols>
  <sheetData>
    <row r="1" spans="1:10" ht="20.25">
      <c r="A1" s="23" t="s">
        <v>24</v>
      </c>
    </row>
    <row r="2" spans="1:10" ht="27">
      <c r="A2" s="25" t="s">
        <v>61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>
      <c r="H3" s="26" t="s">
        <v>1</v>
      </c>
      <c r="I3" s="26"/>
    </row>
    <row r="4" spans="1:10" ht="25.5" customHeight="1" thickBot="1">
      <c r="A4" s="27" t="s">
        <v>25</v>
      </c>
      <c r="B4" s="27" t="s">
        <v>26</v>
      </c>
      <c r="C4" s="28" t="s">
        <v>27</v>
      </c>
      <c r="D4" s="28" t="s">
        <v>29</v>
      </c>
      <c r="E4" s="28" t="s">
        <v>31</v>
      </c>
      <c r="F4" s="29" t="s">
        <v>32</v>
      </c>
      <c r="G4" s="30"/>
      <c r="H4" s="27" t="s">
        <v>46</v>
      </c>
      <c r="I4" s="28" t="s">
        <v>47</v>
      </c>
      <c r="J4" s="27" t="s">
        <v>49</v>
      </c>
    </row>
    <row r="5" spans="1:10" ht="30" customHeight="1" thickBot="1">
      <c r="A5" s="31"/>
      <c r="B5" s="31"/>
      <c r="C5" s="32" t="s">
        <v>28</v>
      </c>
      <c r="D5" s="32" t="s">
        <v>30</v>
      </c>
      <c r="E5" s="32" t="s">
        <v>30</v>
      </c>
      <c r="F5" s="33" t="s">
        <v>33</v>
      </c>
      <c r="G5" s="34" t="s">
        <v>50</v>
      </c>
      <c r="H5" s="35"/>
      <c r="I5" s="34" t="s">
        <v>48</v>
      </c>
      <c r="J5" s="35"/>
    </row>
    <row r="6" spans="1:10" ht="25.5" customHeight="1" thickBot="1">
      <c r="A6" s="36">
        <v>205</v>
      </c>
      <c r="B6" s="37" t="s">
        <v>34</v>
      </c>
      <c r="C6" s="38">
        <f>SUM(D6:F6,H6:J6)</f>
        <v>9630.33</v>
      </c>
      <c r="D6" s="38">
        <f>D7+D10</f>
        <v>4780.84</v>
      </c>
      <c r="E6" s="38"/>
      <c r="F6" s="38">
        <f>F7+F10</f>
        <v>4849.49</v>
      </c>
      <c r="G6" s="33"/>
      <c r="H6" s="39"/>
      <c r="I6" s="39"/>
      <c r="J6" s="39"/>
    </row>
    <row r="7" spans="1:10" ht="25.5" customHeight="1" thickBot="1">
      <c r="A7" s="36">
        <v>20503</v>
      </c>
      <c r="B7" s="37" t="s">
        <v>51</v>
      </c>
      <c r="C7" s="38">
        <f t="shared" ref="C7:C15" si="0">SUM(D7:F7,H7:J7)</f>
        <v>9590.33</v>
      </c>
      <c r="D7" s="38">
        <f>SUM(D8:D9)</f>
        <v>4770.84</v>
      </c>
      <c r="E7" s="38"/>
      <c r="F7" s="38">
        <f>SUM(F8:F9)</f>
        <v>4819.49</v>
      </c>
      <c r="G7" s="38"/>
      <c r="H7" s="40"/>
      <c r="I7" s="40"/>
      <c r="J7" s="40"/>
    </row>
    <row r="8" spans="1:10" ht="25.5" customHeight="1" thickBot="1">
      <c r="A8" s="41">
        <v>2050302</v>
      </c>
      <c r="B8" s="37" t="s">
        <v>53</v>
      </c>
      <c r="C8" s="38">
        <f t="shared" si="0"/>
        <v>0</v>
      </c>
      <c r="D8" s="38"/>
      <c r="E8" s="38"/>
      <c r="F8" s="38"/>
      <c r="G8" s="38"/>
      <c r="H8" s="38"/>
      <c r="I8" s="40"/>
      <c r="J8" s="40"/>
    </row>
    <row r="9" spans="1:10" ht="25.5" customHeight="1" thickBot="1">
      <c r="A9" s="41">
        <v>2050305</v>
      </c>
      <c r="B9" s="42" t="s">
        <v>52</v>
      </c>
      <c r="C9" s="38">
        <f t="shared" si="0"/>
        <v>9590.33</v>
      </c>
      <c r="D9" s="38">
        <f>4780.84-10</f>
        <v>4770.84</v>
      </c>
      <c r="E9" s="38"/>
      <c r="F9" s="38">
        <f>5050-178.51-22-30</f>
        <v>4819.49</v>
      </c>
      <c r="G9" s="38"/>
      <c r="H9" s="38"/>
      <c r="I9" s="40"/>
      <c r="J9" s="40"/>
    </row>
    <row r="10" spans="1:10" ht="25.5" customHeight="1" thickBot="1">
      <c r="A10" s="36">
        <v>20508</v>
      </c>
      <c r="B10" s="43" t="s">
        <v>63</v>
      </c>
      <c r="C10" s="38">
        <f t="shared" si="0"/>
        <v>40</v>
      </c>
      <c r="D10" s="38">
        <f>D11</f>
        <v>10</v>
      </c>
      <c r="E10" s="38"/>
      <c r="F10" s="38">
        <f>F11</f>
        <v>30</v>
      </c>
      <c r="G10" s="38"/>
      <c r="H10" s="38"/>
      <c r="I10" s="40"/>
      <c r="J10" s="40"/>
    </row>
    <row r="11" spans="1:10" ht="25.5" customHeight="1" thickBot="1">
      <c r="A11" s="36">
        <v>2050803</v>
      </c>
      <c r="B11" s="43" t="s">
        <v>64</v>
      </c>
      <c r="C11" s="38">
        <f t="shared" si="0"/>
        <v>40</v>
      </c>
      <c r="D11" s="38">
        <v>10</v>
      </c>
      <c r="E11" s="38"/>
      <c r="F11" s="38">
        <v>30</v>
      </c>
      <c r="G11" s="38"/>
      <c r="H11" s="38"/>
      <c r="I11" s="40"/>
      <c r="J11" s="40"/>
    </row>
    <row r="12" spans="1:10" ht="25.5" customHeight="1" thickBot="1">
      <c r="A12" s="41">
        <v>221</v>
      </c>
      <c r="B12" s="43" t="s">
        <v>55</v>
      </c>
      <c r="C12" s="38">
        <f t="shared" si="0"/>
        <v>530.51</v>
      </c>
      <c r="D12" s="38">
        <f>D13</f>
        <v>330</v>
      </c>
      <c r="E12" s="38"/>
      <c r="F12" s="38">
        <f>F13</f>
        <v>200.51</v>
      </c>
      <c r="G12" s="38"/>
      <c r="H12" s="38"/>
      <c r="I12" s="40"/>
      <c r="J12" s="40"/>
    </row>
    <row r="13" spans="1:10" ht="25.5" customHeight="1" thickBot="1">
      <c r="A13" s="41">
        <v>22102</v>
      </c>
      <c r="B13" s="43" t="s">
        <v>58</v>
      </c>
      <c r="C13" s="38">
        <f t="shared" si="0"/>
        <v>530.51</v>
      </c>
      <c r="D13" s="38">
        <f>SUM(D14:D15)</f>
        <v>330</v>
      </c>
      <c r="E13" s="38"/>
      <c r="F13" s="38">
        <f>SUM(F14:F15)</f>
        <v>200.51</v>
      </c>
      <c r="G13" s="38"/>
      <c r="H13" s="40"/>
      <c r="I13" s="40"/>
      <c r="J13" s="40"/>
    </row>
    <row r="14" spans="1:10" ht="25.5" customHeight="1" thickBot="1">
      <c r="A14" s="41">
        <v>2210201</v>
      </c>
      <c r="B14" s="43" t="s">
        <v>56</v>
      </c>
      <c r="C14" s="38">
        <f t="shared" si="0"/>
        <v>358.51</v>
      </c>
      <c r="D14" s="38">
        <v>180</v>
      </c>
      <c r="E14" s="38"/>
      <c r="F14" s="38">
        <v>178.51</v>
      </c>
      <c r="G14" s="38"/>
      <c r="H14" s="40"/>
      <c r="I14" s="40"/>
      <c r="J14" s="40"/>
    </row>
    <row r="15" spans="1:10" ht="25.5" customHeight="1" thickBot="1">
      <c r="A15" s="41">
        <v>2210203</v>
      </c>
      <c r="B15" s="43" t="s">
        <v>57</v>
      </c>
      <c r="C15" s="38">
        <f t="shared" si="0"/>
        <v>172</v>
      </c>
      <c r="D15" s="38">
        <v>150</v>
      </c>
      <c r="E15" s="38"/>
      <c r="F15" s="38">
        <v>22</v>
      </c>
      <c r="G15" s="38"/>
      <c r="H15" s="40"/>
      <c r="I15" s="40"/>
      <c r="J15" s="40"/>
    </row>
    <row r="16" spans="1:10" ht="25.5" customHeight="1" thickBot="1">
      <c r="A16" s="36"/>
      <c r="B16" s="37"/>
      <c r="C16" s="38"/>
      <c r="D16" s="38"/>
      <c r="E16" s="38"/>
      <c r="F16" s="38"/>
      <c r="G16" s="38"/>
      <c r="H16" s="40"/>
      <c r="I16" s="40"/>
      <c r="J16" s="40"/>
    </row>
    <row r="17" spans="1:10" ht="25.5" customHeight="1" thickBot="1">
      <c r="A17" s="36"/>
      <c r="B17" s="37"/>
      <c r="C17" s="38"/>
      <c r="D17" s="38"/>
      <c r="E17" s="38"/>
      <c r="F17" s="38"/>
      <c r="G17" s="38"/>
      <c r="H17" s="40"/>
      <c r="I17" s="40"/>
      <c r="J17" s="40"/>
    </row>
    <row r="18" spans="1:10" ht="25.5" customHeight="1" thickBot="1">
      <c r="A18" s="36"/>
      <c r="B18" s="37"/>
      <c r="C18" s="38"/>
      <c r="D18" s="38"/>
      <c r="E18" s="38"/>
      <c r="F18" s="38"/>
      <c r="G18" s="38"/>
      <c r="H18" s="40"/>
      <c r="I18" s="40"/>
      <c r="J18" s="40"/>
    </row>
    <row r="19" spans="1:10" ht="25.5" customHeight="1" thickBot="1">
      <c r="A19" s="36"/>
      <c r="B19" s="37"/>
      <c r="C19" s="38"/>
      <c r="D19" s="38"/>
      <c r="E19" s="38"/>
      <c r="F19" s="38"/>
      <c r="G19" s="38"/>
      <c r="H19" s="40"/>
      <c r="I19" s="40"/>
      <c r="J19" s="40"/>
    </row>
    <row r="20" spans="1:10" ht="25.5" customHeight="1" thickBot="1">
      <c r="A20" s="36"/>
      <c r="B20" s="37"/>
      <c r="C20" s="38"/>
      <c r="D20" s="38"/>
      <c r="E20" s="38"/>
      <c r="F20" s="38"/>
      <c r="G20" s="38"/>
      <c r="H20" s="40"/>
      <c r="I20" s="40"/>
      <c r="J20" s="40"/>
    </row>
    <row r="21" spans="1:10" ht="24.75" customHeight="1" thickBot="1">
      <c r="A21" s="36"/>
      <c r="B21" s="32" t="s">
        <v>28</v>
      </c>
      <c r="C21" s="38">
        <f>C6+C12</f>
        <v>10160.84</v>
      </c>
      <c r="D21" s="38">
        <f>D6+D12</f>
        <v>5110.84</v>
      </c>
      <c r="E21" s="38"/>
      <c r="F21" s="38">
        <f>F6+F12</f>
        <v>5050</v>
      </c>
      <c r="G21" s="38"/>
      <c r="H21" s="40"/>
      <c r="I21" s="40"/>
      <c r="J21" s="40"/>
    </row>
    <row r="32" spans="1:10" ht="17.25" customHeight="1"/>
    <row r="33" ht="20.25" customHeight="1"/>
  </sheetData>
  <mergeCells count="7">
    <mergeCell ref="A2:J2"/>
    <mergeCell ref="H3:I3"/>
    <mergeCell ref="A4:A5"/>
    <mergeCell ref="B4:B5"/>
    <mergeCell ref="F4:G4"/>
    <mergeCell ref="H4:H5"/>
    <mergeCell ref="J4:J5"/>
  </mergeCells>
  <phoneticPr fontId="7" type="noConversion"/>
  <printOptions horizontalCentered="1"/>
  <pageMargins left="0" right="0" top="0.59055118110236227" bottom="0.59055118110236227" header="0.51181102362204722" footer="0.51181102362204722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H21"/>
  <sheetViews>
    <sheetView topLeftCell="A17" workbookViewId="0">
      <selection activeCell="D28" sqref="D28"/>
    </sheetView>
  </sheetViews>
  <sheetFormatPr defaultRowHeight="14.25"/>
  <cols>
    <col min="1" max="1" width="10.875" style="24" customWidth="1"/>
    <col min="2" max="2" width="34.125" style="24" customWidth="1"/>
    <col min="3" max="3" width="12.875" style="24" customWidth="1"/>
    <col min="4" max="4" width="12.75" style="24" customWidth="1"/>
    <col min="5" max="5" width="12.125" style="24" customWidth="1"/>
    <col min="6" max="7" width="10.875" style="24" customWidth="1"/>
    <col min="8" max="8" width="12.5" style="24" customWidth="1"/>
    <col min="9" max="16384" width="9" style="24"/>
  </cols>
  <sheetData>
    <row r="1" spans="1:8" ht="20.25">
      <c r="A1" s="23" t="s">
        <v>35</v>
      </c>
    </row>
    <row r="2" spans="1:8" ht="27">
      <c r="A2" s="25" t="s">
        <v>60</v>
      </c>
      <c r="B2" s="25"/>
      <c r="C2" s="25"/>
      <c r="D2" s="25"/>
      <c r="E2" s="25"/>
      <c r="F2" s="25"/>
      <c r="G2" s="25"/>
      <c r="H2" s="25"/>
    </row>
    <row r="3" spans="1:8" ht="21" customHeight="1" thickBot="1">
      <c r="G3" s="44" t="s">
        <v>1</v>
      </c>
    </row>
    <row r="4" spans="1:8" ht="21.75" customHeight="1">
      <c r="A4" s="27" t="s">
        <v>25</v>
      </c>
      <c r="B4" s="27" t="s">
        <v>26</v>
      </c>
      <c r="C4" s="27" t="s">
        <v>36</v>
      </c>
      <c r="D4" s="27" t="s">
        <v>37</v>
      </c>
      <c r="E4" s="27" t="s">
        <v>38</v>
      </c>
      <c r="F4" s="28" t="s">
        <v>39</v>
      </c>
      <c r="G4" s="27" t="s">
        <v>41</v>
      </c>
      <c r="H4" s="28" t="s">
        <v>42</v>
      </c>
    </row>
    <row r="5" spans="1:8" ht="16.5" customHeight="1" thickBot="1">
      <c r="A5" s="31"/>
      <c r="B5" s="31"/>
      <c r="C5" s="31"/>
      <c r="D5" s="31"/>
      <c r="E5" s="31"/>
      <c r="F5" s="32" t="s">
        <v>40</v>
      </c>
      <c r="G5" s="31"/>
      <c r="H5" s="32" t="s">
        <v>43</v>
      </c>
    </row>
    <row r="6" spans="1:8" ht="25.5" customHeight="1" thickBot="1">
      <c r="A6" s="36">
        <v>205</v>
      </c>
      <c r="B6" s="37" t="s">
        <v>34</v>
      </c>
      <c r="C6" s="38">
        <f>SUM(D6:H6)</f>
        <v>9630.33</v>
      </c>
      <c r="D6" s="45">
        <f>D7+D10</f>
        <v>5901.79</v>
      </c>
      <c r="E6" s="45">
        <f>E7+E10</f>
        <v>3728.54</v>
      </c>
      <c r="F6" s="46"/>
      <c r="G6" s="46"/>
      <c r="H6" s="46"/>
    </row>
    <row r="7" spans="1:8" ht="25.5" customHeight="1" thickBot="1">
      <c r="A7" s="36">
        <v>20503</v>
      </c>
      <c r="B7" s="37" t="s">
        <v>51</v>
      </c>
      <c r="C7" s="38">
        <f t="shared" ref="C7:C15" si="0">SUM(D7:H7)</f>
        <v>9590.33</v>
      </c>
      <c r="D7" s="45">
        <f>SUM(D8:D9)</f>
        <v>5861.79</v>
      </c>
      <c r="E7" s="45">
        <f>SUM(E8:E9)</f>
        <v>3728.54</v>
      </c>
      <c r="F7" s="46"/>
      <c r="G7" s="46"/>
      <c r="H7" s="46"/>
    </row>
    <row r="8" spans="1:8" ht="25.5" customHeight="1" thickBot="1">
      <c r="A8" s="41">
        <v>2050302</v>
      </c>
      <c r="B8" s="37" t="s">
        <v>53</v>
      </c>
      <c r="C8" s="38"/>
      <c r="D8" s="45"/>
      <c r="E8" s="45"/>
      <c r="F8" s="46"/>
      <c r="G8" s="46"/>
      <c r="H8" s="46"/>
    </row>
    <row r="9" spans="1:8" ht="25.5" customHeight="1" thickBot="1">
      <c r="A9" s="36">
        <v>2050305</v>
      </c>
      <c r="B9" s="42" t="s">
        <v>52</v>
      </c>
      <c r="C9" s="38">
        <f t="shared" si="0"/>
        <v>9590.33</v>
      </c>
      <c r="D9" s="45">
        <f>6432.3-358.51-172-40</f>
        <v>5861.79</v>
      </c>
      <c r="E9" s="45">
        <v>3728.54</v>
      </c>
      <c r="F9" s="46"/>
      <c r="G9" s="46"/>
      <c r="H9" s="46"/>
    </row>
    <row r="10" spans="1:8" ht="25.5" customHeight="1" thickBot="1">
      <c r="A10" s="36">
        <v>20508</v>
      </c>
      <c r="B10" s="43" t="s">
        <v>63</v>
      </c>
      <c r="C10" s="38">
        <f t="shared" si="0"/>
        <v>40</v>
      </c>
      <c r="D10" s="45">
        <f>D11</f>
        <v>40</v>
      </c>
      <c r="E10" s="45"/>
      <c r="F10" s="46"/>
      <c r="G10" s="46"/>
      <c r="H10" s="46"/>
    </row>
    <row r="11" spans="1:8" ht="25.5" customHeight="1" thickBot="1">
      <c r="A11" s="36">
        <v>2050803</v>
      </c>
      <c r="B11" s="43" t="s">
        <v>64</v>
      </c>
      <c r="C11" s="38">
        <f t="shared" si="0"/>
        <v>40</v>
      </c>
      <c r="D11" s="45">
        <v>40</v>
      </c>
      <c r="E11" s="45"/>
      <c r="F11" s="46"/>
      <c r="G11" s="46"/>
      <c r="H11" s="46"/>
    </row>
    <row r="12" spans="1:8" ht="25.5" customHeight="1" thickBot="1">
      <c r="A12" s="36">
        <v>221</v>
      </c>
      <c r="B12" s="43" t="s">
        <v>55</v>
      </c>
      <c r="C12" s="38">
        <f t="shared" si="0"/>
        <v>530.51</v>
      </c>
      <c r="D12" s="45">
        <f>D13</f>
        <v>530.51</v>
      </c>
      <c r="E12" s="45"/>
      <c r="F12" s="46"/>
      <c r="G12" s="46"/>
      <c r="H12" s="46"/>
    </row>
    <row r="13" spans="1:8" ht="25.5" customHeight="1" thickBot="1">
      <c r="A13" s="41">
        <v>22102</v>
      </c>
      <c r="B13" s="43" t="s">
        <v>58</v>
      </c>
      <c r="C13" s="38">
        <f t="shared" si="0"/>
        <v>530.51</v>
      </c>
      <c r="D13" s="45">
        <f>SUM(D14:D15)</f>
        <v>530.51</v>
      </c>
      <c r="E13" s="45"/>
      <c r="F13" s="46"/>
      <c r="G13" s="46"/>
      <c r="H13" s="46"/>
    </row>
    <row r="14" spans="1:8" ht="25.5" customHeight="1" thickBot="1">
      <c r="A14" s="36">
        <v>2210201</v>
      </c>
      <c r="B14" s="43" t="s">
        <v>56</v>
      </c>
      <c r="C14" s="38">
        <f t="shared" si="0"/>
        <v>358.51</v>
      </c>
      <c r="D14" s="45">
        <v>358.51</v>
      </c>
      <c r="E14" s="45"/>
      <c r="F14" s="46"/>
      <c r="G14" s="46"/>
      <c r="H14" s="46"/>
    </row>
    <row r="15" spans="1:8" ht="25.5" customHeight="1" thickBot="1">
      <c r="A15" s="36">
        <v>2210203</v>
      </c>
      <c r="B15" s="43" t="s">
        <v>57</v>
      </c>
      <c r="C15" s="38">
        <f t="shared" si="0"/>
        <v>172</v>
      </c>
      <c r="D15" s="45">
        <v>172</v>
      </c>
      <c r="E15" s="45"/>
      <c r="F15" s="46"/>
      <c r="G15" s="46"/>
      <c r="H15" s="46"/>
    </row>
    <row r="16" spans="1:8" ht="25.5" customHeight="1" thickBot="1">
      <c r="A16" s="47"/>
      <c r="B16" s="48"/>
      <c r="C16" s="45"/>
      <c r="D16" s="45"/>
      <c r="E16" s="45"/>
      <c r="F16" s="46"/>
      <c r="G16" s="46"/>
      <c r="H16" s="46"/>
    </row>
    <row r="17" spans="1:8" ht="25.5" customHeight="1" thickBot="1">
      <c r="A17" s="36"/>
      <c r="B17" s="37"/>
      <c r="C17" s="45"/>
      <c r="D17" s="45"/>
      <c r="E17" s="45"/>
      <c r="F17" s="46"/>
      <c r="G17" s="46"/>
      <c r="H17" s="46"/>
    </row>
    <row r="18" spans="1:8" ht="25.5" customHeight="1" thickBot="1">
      <c r="A18" s="36"/>
      <c r="B18" s="37"/>
      <c r="C18" s="45"/>
      <c r="D18" s="45"/>
      <c r="E18" s="45"/>
      <c r="F18" s="46"/>
      <c r="G18" s="46"/>
      <c r="H18" s="46"/>
    </row>
    <row r="19" spans="1:8" ht="25.5" customHeight="1" thickBot="1">
      <c r="A19" s="36"/>
      <c r="B19" s="37"/>
      <c r="C19" s="45"/>
      <c r="D19" s="45"/>
      <c r="E19" s="45"/>
      <c r="F19" s="46"/>
      <c r="G19" s="46"/>
      <c r="H19" s="46"/>
    </row>
    <row r="20" spans="1:8" ht="25.5" customHeight="1" thickBot="1">
      <c r="A20" s="36"/>
      <c r="B20" s="46"/>
      <c r="C20" s="45"/>
      <c r="D20" s="45"/>
      <c r="E20" s="45"/>
      <c r="F20" s="46"/>
      <c r="G20" s="46"/>
      <c r="H20" s="46"/>
    </row>
    <row r="21" spans="1:8" ht="25.5" customHeight="1" thickBot="1">
      <c r="A21" s="36"/>
      <c r="B21" s="32" t="s">
        <v>28</v>
      </c>
      <c r="C21" s="45">
        <f>C6+C12</f>
        <v>10160.84</v>
      </c>
      <c r="D21" s="45">
        <f>D6+D12</f>
        <v>6432.3</v>
      </c>
      <c r="E21" s="45">
        <f>E6+E12</f>
        <v>3728.54</v>
      </c>
      <c r="F21" s="46"/>
      <c r="G21" s="46"/>
      <c r="H21" s="46"/>
    </row>
  </sheetData>
  <mergeCells count="7">
    <mergeCell ref="A2:H2"/>
    <mergeCell ref="A4:A5"/>
    <mergeCell ref="B4:B5"/>
    <mergeCell ref="C4:C5"/>
    <mergeCell ref="D4:D5"/>
    <mergeCell ref="E4:E5"/>
    <mergeCell ref="G4:G5"/>
  </mergeCells>
  <phoneticPr fontId="7" type="noConversion"/>
  <printOptions horizontalCentered="1"/>
  <pageMargins left="0" right="0" top="0.98425196850393704" bottom="0.98425196850393704" header="0.51181102362204722" footer="0.51181102362204722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F19"/>
  <sheetViews>
    <sheetView topLeftCell="A8" workbookViewId="0">
      <selection activeCell="E21" sqref="E21"/>
    </sheetView>
  </sheetViews>
  <sheetFormatPr defaultRowHeight="14.25"/>
  <cols>
    <col min="1" max="1" width="13.875" style="24" customWidth="1"/>
    <col min="2" max="2" width="35.875" style="24" customWidth="1"/>
    <col min="3" max="4" width="13.875" style="24" customWidth="1"/>
    <col min="5" max="5" width="15.75" style="24" customWidth="1"/>
    <col min="6" max="6" width="13.875" style="24" customWidth="1"/>
    <col min="7" max="16384" width="9" style="24"/>
  </cols>
  <sheetData>
    <row r="1" spans="1:6" ht="20.25">
      <c r="A1" s="23" t="s">
        <v>44</v>
      </c>
    </row>
    <row r="2" spans="1:6" ht="27">
      <c r="A2" s="25" t="s">
        <v>59</v>
      </c>
      <c r="B2" s="25"/>
      <c r="C2" s="25"/>
      <c r="D2" s="25"/>
      <c r="E2" s="25"/>
      <c r="F2" s="25"/>
    </row>
    <row r="3" spans="1:6" ht="16.5" customHeight="1" thickBot="1">
      <c r="E3" s="49" t="s">
        <v>1</v>
      </c>
      <c r="F3" s="49"/>
    </row>
    <row r="4" spans="1:6" ht="27" customHeight="1" thickBot="1">
      <c r="A4" s="50" t="s">
        <v>25</v>
      </c>
      <c r="B4" s="51" t="s">
        <v>26</v>
      </c>
      <c r="C4" s="51" t="s">
        <v>36</v>
      </c>
      <c r="D4" s="51" t="s">
        <v>37</v>
      </c>
      <c r="E4" s="51" t="s">
        <v>38</v>
      </c>
      <c r="F4" s="51" t="s">
        <v>45</v>
      </c>
    </row>
    <row r="5" spans="1:6" ht="27" customHeight="1" thickBot="1">
      <c r="A5" s="36">
        <v>205</v>
      </c>
      <c r="B5" s="37" t="s">
        <v>34</v>
      </c>
      <c r="C5" s="38">
        <f>D5+E5</f>
        <v>4780.84</v>
      </c>
      <c r="D5" s="38">
        <f>D6+D9</f>
        <v>4547</v>
      </c>
      <c r="E5" s="38">
        <f>E6+E9</f>
        <v>233.84</v>
      </c>
      <c r="F5" s="40"/>
    </row>
    <row r="6" spans="1:6" ht="27" customHeight="1" thickBot="1">
      <c r="A6" s="36">
        <v>20503</v>
      </c>
      <c r="B6" s="37" t="s">
        <v>51</v>
      </c>
      <c r="C6" s="38">
        <f t="shared" ref="C6:C14" si="0">D6+E6</f>
        <v>4770.84</v>
      </c>
      <c r="D6" s="38">
        <f>SUM(D7:D8)</f>
        <v>4537</v>
      </c>
      <c r="E6" s="38">
        <f>SUM(E7:E8)</f>
        <v>233.84</v>
      </c>
      <c r="F6" s="40"/>
    </row>
    <row r="7" spans="1:6" ht="27" customHeight="1" thickBot="1">
      <c r="A7" s="41">
        <v>2050302</v>
      </c>
      <c r="B7" s="37" t="s">
        <v>53</v>
      </c>
      <c r="C7" s="38">
        <f t="shared" si="0"/>
        <v>0</v>
      </c>
      <c r="D7" s="38"/>
      <c r="E7" s="38"/>
      <c r="F7" s="40"/>
    </row>
    <row r="8" spans="1:6" ht="27" customHeight="1" thickBot="1">
      <c r="A8" s="36">
        <v>2050305</v>
      </c>
      <c r="B8" s="42" t="s">
        <v>52</v>
      </c>
      <c r="C8" s="38">
        <f t="shared" si="0"/>
        <v>4770.84</v>
      </c>
      <c r="D8" s="38">
        <f>4877-180-150-10</f>
        <v>4537</v>
      </c>
      <c r="E8" s="38">
        <f>233.84</f>
        <v>233.84</v>
      </c>
      <c r="F8" s="40"/>
    </row>
    <row r="9" spans="1:6" ht="27" customHeight="1" thickBot="1">
      <c r="A9" s="36">
        <v>20508</v>
      </c>
      <c r="B9" s="43" t="s">
        <v>63</v>
      </c>
      <c r="C9" s="38">
        <f t="shared" si="0"/>
        <v>10</v>
      </c>
      <c r="D9" s="38">
        <f>D10</f>
        <v>10</v>
      </c>
      <c r="E9" s="38">
        <f>E10</f>
        <v>0</v>
      </c>
      <c r="F9" s="40"/>
    </row>
    <row r="10" spans="1:6" ht="27" customHeight="1" thickBot="1">
      <c r="A10" s="36">
        <v>2050803</v>
      </c>
      <c r="B10" s="43" t="s">
        <v>64</v>
      </c>
      <c r="C10" s="38">
        <f t="shared" si="0"/>
        <v>10</v>
      </c>
      <c r="D10" s="38">
        <v>10</v>
      </c>
      <c r="E10" s="38"/>
      <c r="F10" s="40"/>
    </row>
    <row r="11" spans="1:6" ht="27" customHeight="1" thickBot="1">
      <c r="A11" s="36">
        <v>221</v>
      </c>
      <c r="B11" s="43" t="s">
        <v>55</v>
      </c>
      <c r="C11" s="38">
        <f t="shared" si="0"/>
        <v>330</v>
      </c>
      <c r="D11" s="38">
        <f>D12</f>
        <v>330</v>
      </c>
      <c r="E11" s="38">
        <f>E12</f>
        <v>0</v>
      </c>
      <c r="F11" s="40"/>
    </row>
    <row r="12" spans="1:6" ht="27" customHeight="1" thickBot="1">
      <c r="A12" s="41">
        <v>22102</v>
      </c>
      <c r="B12" s="43" t="s">
        <v>58</v>
      </c>
      <c r="C12" s="38">
        <f t="shared" si="0"/>
        <v>330</v>
      </c>
      <c r="D12" s="38">
        <f>SUM(D13:D14)</f>
        <v>330</v>
      </c>
      <c r="E12" s="38">
        <f>SUM(E13:E14)</f>
        <v>0</v>
      </c>
      <c r="F12" s="40"/>
    </row>
    <row r="13" spans="1:6" ht="27" customHeight="1" thickBot="1">
      <c r="A13" s="36">
        <v>2210201</v>
      </c>
      <c r="B13" s="43" t="s">
        <v>56</v>
      </c>
      <c r="C13" s="38">
        <f t="shared" si="0"/>
        <v>180</v>
      </c>
      <c r="D13" s="38">
        <v>180</v>
      </c>
      <c r="E13" s="38"/>
      <c r="F13" s="32"/>
    </row>
    <row r="14" spans="1:6" ht="27" customHeight="1" thickBot="1">
      <c r="A14" s="36">
        <v>2210203</v>
      </c>
      <c r="B14" s="43" t="s">
        <v>57</v>
      </c>
      <c r="C14" s="38">
        <f t="shared" si="0"/>
        <v>150</v>
      </c>
      <c r="D14" s="38">
        <v>150</v>
      </c>
      <c r="E14" s="38"/>
      <c r="F14" s="40"/>
    </row>
    <row r="15" spans="1:6" ht="27" customHeight="1" thickBot="1">
      <c r="A15" s="36"/>
      <c r="B15" s="37"/>
      <c r="C15" s="38"/>
      <c r="D15" s="38"/>
      <c r="E15" s="38"/>
      <c r="F15" s="40"/>
    </row>
    <row r="16" spans="1:6" ht="27" customHeight="1" thickBot="1">
      <c r="A16" s="36"/>
      <c r="B16" s="37"/>
      <c r="C16" s="38"/>
      <c r="D16" s="38"/>
      <c r="E16" s="38"/>
      <c r="F16" s="32"/>
    </row>
    <row r="17" spans="1:6" ht="27" customHeight="1" thickBot="1">
      <c r="A17" s="36"/>
      <c r="B17" s="46"/>
      <c r="C17" s="38"/>
      <c r="D17" s="38"/>
      <c r="E17" s="38"/>
      <c r="F17" s="40"/>
    </row>
    <row r="18" spans="1:6" ht="27" customHeight="1" thickBot="1">
      <c r="A18" s="36"/>
      <c r="B18" s="32" t="s">
        <v>28</v>
      </c>
      <c r="C18" s="38">
        <f>C5+C11</f>
        <v>5110.84</v>
      </c>
      <c r="D18" s="38">
        <f>D5+D11</f>
        <v>4877</v>
      </c>
      <c r="E18" s="38">
        <f>E5+E11</f>
        <v>233.84</v>
      </c>
      <c r="F18" s="40"/>
    </row>
    <row r="19" spans="1:6" ht="15.75">
      <c r="A19" s="52"/>
    </row>
  </sheetData>
  <mergeCells count="2">
    <mergeCell ref="A2:F2"/>
    <mergeCell ref="E3:F3"/>
  </mergeCells>
  <phoneticPr fontId="7" type="noConversion"/>
  <printOptions horizontalCentered="1"/>
  <pageMargins left="0" right="0" top="0.98425196850393704" bottom="0.98425196850393704" header="0.51181102362204722" footer="0.51181102362204722"/>
  <pageSetup paperSize="9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6"/>
  <sheetViews>
    <sheetView topLeftCell="A13" workbookViewId="0">
      <selection activeCell="A13" sqref="A13"/>
    </sheetView>
  </sheetViews>
  <sheetFormatPr defaultRowHeight="15.75"/>
  <cols>
    <col min="1" max="1" width="30.625" style="55" customWidth="1"/>
    <col min="2" max="2" width="15.625" style="55" customWidth="1"/>
    <col min="3" max="3" width="30.625" style="55" customWidth="1"/>
    <col min="4" max="4" width="15.625" style="55" customWidth="1"/>
    <col min="5" max="5" width="9" style="55"/>
    <col min="6" max="6" width="10.5" style="55" bestFit="1" customWidth="1"/>
    <col min="7" max="16384" width="9" style="55"/>
  </cols>
  <sheetData>
    <row r="1" spans="1:4" ht="21">
      <c r="A1" s="53" t="s">
        <v>65</v>
      </c>
      <c r="B1" s="54"/>
      <c r="C1" s="54"/>
      <c r="D1" s="54"/>
    </row>
    <row r="2" spans="1:4">
      <c r="A2" s="12"/>
      <c r="B2" s="54"/>
      <c r="C2" s="54"/>
      <c r="D2" s="54"/>
    </row>
    <row r="3" spans="1:4" ht="27.75">
      <c r="A3" s="56" t="s">
        <v>66</v>
      </c>
      <c r="B3" s="56"/>
      <c r="C3" s="56"/>
      <c r="D3" s="56"/>
    </row>
    <row r="4" spans="1:4">
      <c r="A4" s="12"/>
      <c r="B4" s="54"/>
      <c r="C4" s="54"/>
      <c r="D4" s="54"/>
    </row>
    <row r="5" spans="1:4" ht="16.5" thickBot="1">
      <c r="A5" s="54"/>
      <c r="B5" s="54"/>
      <c r="C5" s="54"/>
      <c r="D5" s="57" t="s">
        <v>67</v>
      </c>
    </row>
    <row r="6" spans="1:4" ht="24.95" customHeight="1" thickBot="1">
      <c r="A6" s="58" t="s">
        <v>68</v>
      </c>
      <c r="B6" s="59"/>
      <c r="C6" s="58" t="s">
        <v>69</v>
      </c>
      <c r="D6" s="59"/>
    </row>
    <row r="7" spans="1:4" ht="24.95" customHeight="1" thickBot="1">
      <c r="A7" s="60" t="s">
        <v>70</v>
      </c>
      <c r="B7" s="61" t="s">
        <v>71</v>
      </c>
      <c r="C7" s="62" t="s">
        <v>70</v>
      </c>
      <c r="D7" s="61" t="s">
        <v>71</v>
      </c>
    </row>
    <row r="8" spans="1:4" ht="24.95" customHeight="1" thickBot="1">
      <c r="A8" s="63" t="s">
        <v>72</v>
      </c>
      <c r="B8" s="64">
        <v>6029.67</v>
      </c>
      <c r="C8" s="65" t="s">
        <v>73</v>
      </c>
      <c r="D8" s="64"/>
    </row>
    <row r="9" spans="1:4" ht="24.95" customHeight="1" thickBot="1">
      <c r="A9" s="63" t="s">
        <v>74</v>
      </c>
      <c r="B9" s="64"/>
      <c r="C9" s="65" t="s">
        <v>75</v>
      </c>
      <c r="D9" s="64"/>
    </row>
    <row r="10" spans="1:4" ht="24.95" customHeight="1" thickBot="1">
      <c r="A10" s="63" t="s">
        <v>76</v>
      </c>
      <c r="B10" s="64"/>
      <c r="C10" s="65" t="s">
        <v>77</v>
      </c>
      <c r="D10" s="64"/>
    </row>
    <row r="11" spans="1:4" ht="24.95" customHeight="1" thickBot="1">
      <c r="A11" s="63" t="s">
        <v>78</v>
      </c>
      <c r="B11" s="64">
        <v>2600.7600000000002</v>
      </c>
      <c r="C11" s="65" t="s">
        <v>79</v>
      </c>
      <c r="D11" s="64"/>
    </row>
    <row r="12" spans="1:4" ht="24.95" customHeight="1" thickBot="1">
      <c r="A12" s="63" t="s">
        <v>80</v>
      </c>
      <c r="B12" s="64"/>
      <c r="C12" s="65" t="s">
        <v>81</v>
      </c>
      <c r="D12" s="64">
        <v>6876.25</v>
      </c>
    </row>
    <row r="13" spans="1:4" ht="24.95" customHeight="1" thickBot="1">
      <c r="A13" s="63" t="s">
        <v>82</v>
      </c>
      <c r="B13" s="64"/>
      <c r="C13" s="65" t="s">
        <v>83</v>
      </c>
      <c r="D13" s="64"/>
    </row>
    <row r="14" spans="1:4" ht="24.95" customHeight="1" thickBot="1">
      <c r="A14" s="63" t="s">
        <v>84</v>
      </c>
      <c r="B14" s="64"/>
      <c r="C14" s="65" t="s">
        <v>85</v>
      </c>
      <c r="D14" s="64">
        <v>11.9</v>
      </c>
    </row>
    <row r="15" spans="1:4" ht="24.95" customHeight="1" thickBot="1">
      <c r="A15" s="63"/>
      <c r="B15" s="64"/>
      <c r="C15" s="65" t="s">
        <v>86</v>
      </c>
      <c r="D15" s="64">
        <v>248.91</v>
      </c>
    </row>
    <row r="16" spans="1:4" ht="24.95" customHeight="1" thickBot="1">
      <c r="A16" s="63"/>
      <c r="B16" s="64"/>
      <c r="C16" s="65" t="s">
        <v>87</v>
      </c>
      <c r="D16" s="64"/>
    </row>
    <row r="17" spans="1:4" ht="24.95" customHeight="1" thickBot="1">
      <c r="A17" s="63"/>
      <c r="B17" s="64"/>
      <c r="C17" s="65" t="s">
        <v>88</v>
      </c>
      <c r="D17" s="64"/>
    </row>
    <row r="18" spans="1:4" ht="24.95" customHeight="1" thickBot="1">
      <c r="A18" s="63"/>
      <c r="B18" s="64"/>
      <c r="C18" s="65" t="s">
        <v>89</v>
      </c>
      <c r="D18" s="64"/>
    </row>
    <row r="19" spans="1:4" ht="24.95" customHeight="1" thickBot="1">
      <c r="A19" s="63"/>
      <c r="B19" s="64"/>
      <c r="C19" s="65" t="s">
        <v>90</v>
      </c>
      <c r="D19" s="64"/>
    </row>
    <row r="20" spans="1:4" ht="24.95" customHeight="1" thickBot="1">
      <c r="A20" s="63"/>
      <c r="B20" s="64"/>
      <c r="C20" s="65" t="s">
        <v>91</v>
      </c>
      <c r="D20" s="64"/>
    </row>
    <row r="21" spans="1:4" ht="24.95" customHeight="1" thickBot="1">
      <c r="A21" s="63"/>
      <c r="B21" s="64"/>
      <c r="C21" s="65" t="s">
        <v>92</v>
      </c>
      <c r="D21" s="64">
        <v>35</v>
      </c>
    </row>
    <row r="22" spans="1:4" ht="24.95" customHeight="1" thickBot="1">
      <c r="A22" s="63"/>
      <c r="B22" s="64"/>
      <c r="C22" s="65" t="s">
        <v>93</v>
      </c>
      <c r="D22" s="64"/>
    </row>
    <row r="23" spans="1:4" ht="24.95" customHeight="1" thickBot="1">
      <c r="A23" s="63"/>
      <c r="B23" s="64"/>
      <c r="C23" s="65" t="s">
        <v>94</v>
      </c>
      <c r="D23" s="64"/>
    </row>
    <row r="24" spans="1:4" ht="24.95" customHeight="1" thickBot="1">
      <c r="A24" s="63"/>
      <c r="B24" s="64"/>
      <c r="C24" s="65" t="s">
        <v>95</v>
      </c>
      <c r="D24" s="64"/>
    </row>
    <row r="25" spans="1:4" ht="24.95" customHeight="1" thickBot="1">
      <c r="A25" s="63"/>
      <c r="B25" s="64"/>
      <c r="C25" s="65" t="s">
        <v>96</v>
      </c>
      <c r="D25" s="64"/>
    </row>
    <row r="26" spans="1:4" ht="24.95" customHeight="1" thickBot="1">
      <c r="A26" s="63"/>
      <c r="B26" s="64"/>
      <c r="C26" s="65" t="s">
        <v>97</v>
      </c>
      <c r="D26" s="64">
        <v>308</v>
      </c>
    </row>
    <row r="27" spans="1:4" ht="24.95" customHeight="1" thickBot="1">
      <c r="A27" s="63"/>
      <c r="B27" s="64"/>
      <c r="C27" s="65" t="s">
        <v>98</v>
      </c>
      <c r="D27" s="66"/>
    </row>
    <row r="28" spans="1:4" ht="24.95" customHeight="1" thickBot="1">
      <c r="A28" s="63"/>
      <c r="B28" s="64"/>
      <c r="C28" s="65" t="s">
        <v>99</v>
      </c>
      <c r="D28" s="64"/>
    </row>
    <row r="29" spans="1:4" ht="24.95" customHeight="1" thickBot="1">
      <c r="A29" s="63"/>
      <c r="B29" s="64"/>
      <c r="C29" s="65" t="s">
        <v>100</v>
      </c>
      <c r="D29" s="64"/>
    </row>
    <row r="30" spans="1:4" ht="24.95" customHeight="1" thickBot="1">
      <c r="A30" s="63"/>
      <c r="B30" s="64"/>
      <c r="C30" s="65" t="s">
        <v>101</v>
      </c>
      <c r="D30" s="64"/>
    </row>
    <row r="31" spans="1:4" ht="24.95" customHeight="1" thickBot="1">
      <c r="A31" s="63" t="s">
        <v>102</v>
      </c>
      <c r="B31" s="64">
        <v>8630.43</v>
      </c>
      <c r="C31" s="65" t="s">
        <v>103</v>
      </c>
      <c r="D31" s="64">
        <v>7480.06</v>
      </c>
    </row>
    <row r="32" spans="1:4" ht="24.95" customHeight="1" thickBot="1">
      <c r="A32" s="63" t="s">
        <v>104</v>
      </c>
      <c r="B32" s="64"/>
      <c r="C32" s="65" t="s">
        <v>105</v>
      </c>
      <c r="D32" s="64"/>
    </row>
    <row r="33" spans="1:6" ht="24.95" customHeight="1" thickBot="1">
      <c r="A33" s="63" t="s">
        <v>106</v>
      </c>
      <c r="B33" s="64">
        <v>1644.14</v>
      </c>
      <c r="C33" s="65" t="s">
        <v>107</v>
      </c>
      <c r="D33" s="64">
        <v>2794.51</v>
      </c>
      <c r="F33" s="67"/>
    </row>
    <row r="34" spans="1:6" ht="24.95" customHeight="1" thickBot="1">
      <c r="A34" s="63"/>
      <c r="B34" s="64"/>
      <c r="C34" s="65"/>
      <c r="D34" s="64"/>
    </row>
    <row r="35" spans="1:6" ht="24.95" customHeight="1" thickBot="1">
      <c r="A35" s="63"/>
      <c r="B35" s="64"/>
      <c r="C35" s="65"/>
      <c r="D35" s="64"/>
    </row>
    <row r="36" spans="1:6" ht="24.95" customHeight="1" thickBot="1">
      <c r="A36" s="68" t="s">
        <v>108</v>
      </c>
      <c r="B36" s="64">
        <v>10274.57</v>
      </c>
      <c r="C36" s="65" t="s">
        <v>108</v>
      </c>
      <c r="D36" s="64">
        <v>10274.57</v>
      </c>
    </row>
  </sheetData>
  <mergeCells count="3">
    <mergeCell ref="A6:B6"/>
    <mergeCell ref="C6:D6"/>
    <mergeCell ref="A3:D3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4"/>
  <sheetViews>
    <sheetView topLeftCell="A10" workbookViewId="0">
      <selection activeCell="A24" sqref="A24"/>
    </sheetView>
  </sheetViews>
  <sheetFormatPr defaultRowHeight="15.75"/>
  <cols>
    <col min="1" max="1" width="9" style="55"/>
    <col min="2" max="2" width="30.625" style="55" customWidth="1"/>
    <col min="3" max="10" width="15.625" style="55" customWidth="1"/>
    <col min="11" max="16384" width="9" style="55"/>
  </cols>
  <sheetData>
    <row r="1" spans="1:10" ht="21">
      <c r="A1" s="69" t="s">
        <v>109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27.75">
      <c r="A2" s="71" t="s">
        <v>110</v>
      </c>
      <c r="B2" s="71"/>
      <c r="C2" s="71"/>
      <c r="D2" s="71"/>
      <c r="E2" s="71"/>
      <c r="F2" s="71"/>
      <c r="G2" s="71"/>
      <c r="H2" s="71"/>
      <c r="I2" s="71"/>
      <c r="J2" s="70"/>
    </row>
    <row r="3" spans="1:10" ht="16.5" thickBot="1">
      <c r="A3" s="70"/>
      <c r="B3" s="70"/>
      <c r="C3" s="70"/>
      <c r="D3" s="70"/>
      <c r="E3" s="70"/>
      <c r="F3" s="70"/>
      <c r="G3" s="70"/>
      <c r="H3" s="72" t="s">
        <v>67</v>
      </c>
      <c r="I3" s="70"/>
      <c r="J3" s="70"/>
    </row>
    <row r="4" spans="1:10" ht="25.5" customHeight="1" thickBot="1">
      <c r="A4" s="73" t="s">
        <v>111</v>
      </c>
      <c r="B4" s="73" t="s">
        <v>112</v>
      </c>
      <c r="C4" s="74" t="s">
        <v>113</v>
      </c>
      <c r="D4" s="75" t="s">
        <v>114</v>
      </c>
      <c r="E4" s="75" t="s">
        <v>115</v>
      </c>
      <c r="F4" s="17" t="s">
        <v>116</v>
      </c>
      <c r="G4" s="19"/>
      <c r="H4" s="73" t="s">
        <v>117</v>
      </c>
      <c r="I4" s="75" t="s">
        <v>118</v>
      </c>
      <c r="J4" s="73" t="s">
        <v>119</v>
      </c>
    </row>
    <row r="5" spans="1:10" ht="25.5" customHeight="1" thickBot="1">
      <c r="A5" s="76"/>
      <c r="B5" s="76"/>
      <c r="C5" s="77" t="s">
        <v>120</v>
      </c>
      <c r="D5" s="78" t="s">
        <v>121</v>
      </c>
      <c r="E5" s="78" t="s">
        <v>121</v>
      </c>
      <c r="F5" s="79" t="s">
        <v>122</v>
      </c>
      <c r="G5" s="78" t="s">
        <v>123</v>
      </c>
      <c r="H5" s="76"/>
      <c r="I5" s="78" t="s">
        <v>124</v>
      </c>
      <c r="J5" s="76"/>
    </row>
    <row r="6" spans="1:10" ht="25.5" customHeight="1" thickBot="1">
      <c r="A6" s="80">
        <v>205</v>
      </c>
      <c r="B6" s="81" t="s">
        <v>125</v>
      </c>
      <c r="C6" s="13">
        <v>8025.72</v>
      </c>
      <c r="D6" s="13">
        <v>5688.87</v>
      </c>
      <c r="E6" s="13"/>
      <c r="F6" s="13">
        <v>2336.85</v>
      </c>
      <c r="G6" s="13">
        <v>2336.85</v>
      </c>
      <c r="H6" s="13"/>
      <c r="I6" s="13"/>
      <c r="J6" s="13"/>
    </row>
    <row r="7" spans="1:10" ht="25.5" customHeight="1" thickBot="1">
      <c r="A7" s="80">
        <v>20503</v>
      </c>
      <c r="B7" s="81" t="s">
        <v>126</v>
      </c>
      <c r="C7" s="13">
        <v>7999.72</v>
      </c>
      <c r="D7" s="13">
        <v>5672.87</v>
      </c>
      <c r="E7" s="13"/>
      <c r="F7" s="13">
        <v>2326.85</v>
      </c>
      <c r="G7" s="13">
        <v>2326.85</v>
      </c>
      <c r="H7" s="13"/>
      <c r="I7" s="13"/>
      <c r="J7" s="13"/>
    </row>
    <row r="8" spans="1:10" ht="25.5" customHeight="1" thickBot="1">
      <c r="A8" s="82">
        <v>2050302</v>
      </c>
      <c r="B8" s="81" t="s">
        <v>127</v>
      </c>
      <c r="C8" s="13">
        <v>64.180000000000007</v>
      </c>
      <c r="D8" s="13">
        <v>64.180000000000007</v>
      </c>
      <c r="E8" s="13"/>
      <c r="F8" s="13"/>
      <c r="G8" s="13"/>
      <c r="H8" s="13"/>
      <c r="I8" s="13"/>
      <c r="J8" s="13"/>
    </row>
    <row r="9" spans="1:10" ht="25.5" customHeight="1" thickBot="1">
      <c r="A9" s="80">
        <v>2050305</v>
      </c>
      <c r="B9" s="83" t="s">
        <v>128</v>
      </c>
      <c r="C9" s="13">
        <v>7935.54</v>
      </c>
      <c r="D9" s="13">
        <v>5608.69</v>
      </c>
      <c r="E9" s="13"/>
      <c r="F9" s="13">
        <v>2326.85</v>
      </c>
      <c r="G9" s="13">
        <v>2326.85</v>
      </c>
      <c r="H9" s="13"/>
      <c r="I9" s="13"/>
      <c r="J9" s="13"/>
    </row>
    <row r="10" spans="1:10" ht="25.5" customHeight="1" thickBot="1">
      <c r="A10" s="80">
        <v>20508</v>
      </c>
      <c r="B10" s="84" t="s">
        <v>129</v>
      </c>
      <c r="C10" s="13">
        <v>26</v>
      </c>
      <c r="D10" s="13">
        <v>16</v>
      </c>
      <c r="E10" s="13"/>
      <c r="F10" s="13">
        <v>10</v>
      </c>
      <c r="G10" s="13">
        <v>10</v>
      </c>
      <c r="H10" s="13"/>
      <c r="I10" s="13"/>
      <c r="J10" s="13"/>
    </row>
    <row r="11" spans="1:10" ht="25.5" customHeight="1" thickBot="1">
      <c r="A11" s="80">
        <v>2050803</v>
      </c>
      <c r="B11" s="84" t="s">
        <v>130</v>
      </c>
      <c r="C11" s="13">
        <v>26</v>
      </c>
      <c r="D11" s="13">
        <v>16</v>
      </c>
      <c r="E11" s="13"/>
      <c r="F11" s="13">
        <v>10</v>
      </c>
      <c r="G11" s="13">
        <v>10</v>
      </c>
      <c r="H11" s="13"/>
      <c r="I11" s="13"/>
      <c r="J11" s="13"/>
    </row>
    <row r="12" spans="1:10" ht="25.5" customHeight="1" thickBot="1">
      <c r="A12" s="80">
        <v>208</v>
      </c>
      <c r="B12" s="81" t="s">
        <v>131</v>
      </c>
      <c r="C12" s="13">
        <v>261.70999999999998</v>
      </c>
      <c r="D12" s="13">
        <v>145.80000000000001</v>
      </c>
      <c r="E12" s="13"/>
      <c r="F12" s="13">
        <v>115.91</v>
      </c>
      <c r="G12" s="13">
        <v>115.91</v>
      </c>
      <c r="H12" s="13"/>
      <c r="I12" s="13"/>
      <c r="J12" s="13"/>
    </row>
    <row r="13" spans="1:10" ht="25.5" customHeight="1" thickBot="1">
      <c r="A13" s="80">
        <v>20805</v>
      </c>
      <c r="B13" s="81" t="s">
        <v>132</v>
      </c>
      <c r="C13" s="13">
        <v>248.91</v>
      </c>
      <c r="D13" s="13">
        <v>133</v>
      </c>
      <c r="E13" s="13"/>
      <c r="F13" s="13">
        <v>115.91</v>
      </c>
      <c r="G13" s="13">
        <v>115.91</v>
      </c>
      <c r="H13" s="13"/>
      <c r="I13" s="13"/>
      <c r="J13" s="13"/>
    </row>
    <row r="14" spans="1:10" ht="25.5" customHeight="1" thickBot="1">
      <c r="A14" s="80">
        <v>2080599</v>
      </c>
      <c r="B14" s="81" t="s">
        <v>133</v>
      </c>
      <c r="C14" s="13">
        <v>248.91</v>
      </c>
      <c r="D14" s="13">
        <v>133</v>
      </c>
      <c r="E14" s="13"/>
      <c r="F14" s="13">
        <v>115.91</v>
      </c>
      <c r="G14" s="13">
        <v>115.91</v>
      </c>
      <c r="H14" s="13"/>
      <c r="I14" s="13"/>
      <c r="J14" s="13"/>
    </row>
    <row r="15" spans="1:10" ht="25.5" customHeight="1" thickBot="1">
      <c r="A15" s="80">
        <v>20807</v>
      </c>
      <c r="B15" s="81" t="s">
        <v>134</v>
      </c>
      <c r="C15" s="13">
        <v>12.8</v>
      </c>
      <c r="D15" s="13">
        <v>12.8</v>
      </c>
      <c r="E15" s="13"/>
      <c r="F15" s="13"/>
      <c r="G15" s="13"/>
      <c r="H15" s="13"/>
      <c r="I15" s="13"/>
      <c r="J15" s="13"/>
    </row>
    <row r="16" spans="1:10" ht="25.5" customHeight="1" thickBot="1">
      <c r="A16" s="80">
        <v>2080799</v>
      </c>
      <c r="B16" s="81" t="s">
        <v>135</v>
      </c>
      <c r="C16" s="13">
        <v>12.8</v>
      </c>
      <c r="D16" s="13">
        <v>12.8</v>
      </c>
      <c r="E16" s="13"/>
      <c r="F16" s="13"/>
      <c r="G16" s="13"/>
      <c r="H16" s="13"/>
      <c r="I16" s="13"/>
      <c r="J16" s="13"/>
    </row>
    <row r="17" spans="1:10" ht="25.5" customHeight="1" thickBot="1">
      <c r="A17" s="80">
        <v>215</v>
      </c>
      <c r="B17" s="81" t="s">
        <v>136</v>
      </c>
      <c r="C17" s="13">
        <v>35</v>
      </c>
      <c r="D17" s="13">
        <v>35</v>
      </c>
      <c r="E17" s="13"/>
      <c r="F17" s="13"/>
      <c r="G17" s="13"/>
      <c r="H17" s="13"/>
      <c r="I17" s="13"/>
      <c r="J17" s="13"/>
    </row>
    <row r="18" spans="1:10" ht="25.5" customHeight="1" thickBot="1">
      <c r="A18" s="80">
        <v>21599</v>
      </c>
      <c r="B18" s="81" t="s">
        <v>137</v>
      </c>
      <c r="C18" s="13">
        <v>35</v>
      </c>
      <c r="D18" s="13">
        <v>35</v>
      </c>
      <c r="E18" s="13"/>
      <c r="F18" s="13"/>
      <c r="G18" s="13"/>
      <c r="H18" s="13"/>
      <c r="I18" s="13"/>
      <c r="J18" s="13"/>
    </row>
    <row r="19" spans="1:10" ht="25.5" customHeight="1" thickBot="1">
      <c r="A19" s="80">
        <v>2159904</v>
      </c>
      <c r="B19" s="81" t="s">
        <v>138</v>
      </c>
      <c r="C19" s="13">
        <v>35</v>
      </c>
      <c r="D19" s="13">
        <v>35</v>
      </c>
      <c r="E19" s="13"/>
      <c r="F19" s="13"/>
      <c r="G19" s="13"/>
      <c r="H19" s="13"/>
      <c r="I19" s="13"/>
      <c r="J19" s="13"/>
    </row>
    <row r="20" spans="1:10" ht="25.5" customHeight="1" thickBot="1">
      <c r="A20" s="80">
        <v>221</v>
      </c>
      <c r="B20" s="81" t="s">
        <v>139</v>
      </c>
      <c r="C20" s="13">
        <v>308</v>
      </c>
      <c r="D20" s="13">
        <v>160</v>
      </c>
      <c r="E20" s="13"/>
      <c r="F20" s="13">
        <v>148</v>
      </c>
      <c r="G20" s="13">
        <v>148</v>
      </c>
      <c r="H20" s="13"/>
      <c r="I20" s="13"/>
      <c r="J20" s="13"/>
    </row>
    <row r="21" spans="1:10" ht="25.5" customHeight="1" thickBot="1">
      <c r="A21" s="80">
        <v>22102</v>
      </c>
      <c r="B21" s="81" t="s">
        <v>140</v>
      </c>
      <c r="C21" s="13">
        <v>308</v>
      </c>
      <c r="D21" s="13">
        <v>160</v>
      </c>
      <c r="E21" s="13"/>
      <c r="F21" s="13">
        <v>148</v>
      </c>
      <c r="G21" s="13">
        <v>148</v>
      </c>
      <c r="H21" s="13"/>
      <c r="I21" s="13"/>
      <c r="J21" s="13"/>
    </row>
    <row r="22" spans="1:10" ht="25.5" customHeight="1" thickBot="1">
      <c r="A22" s="80">
        <v>2210201</v>
      </c>
      <c r="B22" s="81" t="s">
        <v>141</v>
      </c>
      <c r="C22" s="13">
        <v>238</v>
      </c>
      <c r="D22" s="13">
        <v>100</v>
      </c>
      <c r="E22" s="13"/>
      <c r="F22" s="13">
        <v>138</v>
      </c>
      <c r="G22" s="13">
        <v>138</v>
      </c>
      <c r="H22" s="13"/>
      <c r="I22" s="13"/>
      <c r="J22" s="13"/>
    </row>
    <row r="23" spans="1:10" ht="25.5" customHeight="1" thickBot="1">
      <c r="A23" s="80">
        <v>2210203</v>
      </c>
      <c r="B23" s="81" t="s">
        <v>142</v>
      </c>
      <c r="C23" s="13">
        <v>70</v>
      </c>
      <c r="D23" s="13">
        <v>60</v>
      </c>
      <c r="E23" s="13"/>
      <c r="F23" s="13">
        <v>10</v>
      </c>
      <c r="G23" s="13">
        <v>10</v>
      </c>
      <c r="H23" s="13"/>
      <c r="I23" s="13"/>
      <c r="J23" s="13"/>
    </row>
    <row r="24" spans="1:10" ht="25.5" customHeight="1" thickBot="1">
      <c r="A24" s="80"/>
      <c r="B24" s="78" t="s">
        <v>108</v>
      </c>
      <c r="C24" s="13">
        <v>8630.43</v>
      </c>
      <c r="D24" s="13">
        <v>6029.67</v>
      </c>
      <c r="E24" s="13">
        <v>0</v>
      </c>
      <c r="F24" s="13">
        <v>2600.7599999999998</v>
      </c>
      <c r="G24" s="13">
        <v>2600.7599999999998</v>
      </c>
      <c r="H24" s="13"/>
      <c r="I24" s="13"/>
      <c r="J24" s="13"/>
    </row>
  </sheetData>
  <mergeCells count="6">
    <mergeCell ref="J4:J5"/>
    <mergeCell ref="A2:I2"/>
    <mergeCell ref="A4:A5"/>
    <mergeCell ref="B4:B5"/>
    <mergeCell ref="F4:G4"/>
    <mergeCell ref="H4:H5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5"/>
  <sheetViews>
    <sheetView topLeftCell="A16" workbookViewId="0">
      <selection activeCell="A18" sqref="A18"/>
    </sheetView>
  </sheetViews>
  <sheetFormatPr defaultRowHeight="15.75"/>
  <cols>
    <col min="1" max="1" width="9" style="55"/>
    <col min="2" max="2" width="30.625" style="55" customWidth="1"/>
    <col min="3" max="8" width="15.625" style="55" customWidth="1"/>
    <col min="9" max="16384" width="9" style="55"/>
  </cols>
  <sheetData>
    <row r="1" spans="1:8" ht="21">
      <c r="A1" s="69" t="s">
        <v>143</v>
      </c>
      <c r="B1" s="70"/>
      <c r="C1" s="70"/>
      <c r="D1" s="70"/>
      <c r="E1" s="70"/>
      <c r="F1" s="70"/>
      <c r="G1" s="70"/>
      <c r="H1" s="70"/>
    </row>
    <row r="2" spans="1:8" ht="27.75">
      <c r="A2" s="71" t="s">
        <v>144</v>
      </c>
      <c r="B2" s="71"/>
      <c r="C2" s="71"/>
      <c r="D2" s="71"/>
      <c r="E2" s="71"/>
      <c r="F2" s="71"/>
      <c r="G2" s="71"/>
      <c r="H2" s="71"/>
    </row>
    <row r="3" spans="1:8" ht="16.5" thickBot="1">
      <c r="A3" s="70"/>
      <c r="B3" s="70"/>
      <c r="C3" s="70"/>
      <c r="D3" s="70"/>
      <c r="E3" s="70"/>
      <c r="F3" s="70"/>
      <c r="G3" s="72" t="s">
        <v>67</v>
      </c>
      <c r="H3" s="70"/>
    </row>
    <row r="4" spans="1:8" ht="25.5" customHeight="1">
      <c r="A4" s="73" t="s">
        <v>145</v>
      </c>
      <c r="B4" s="73" t="s">
        <v>112</v>
      </c>
      <c r="C4" s="73" t="s">
        <v>146</v>
      </c>
      <c r="D4" s="73" t="s">
        <v>147</v>
      </c>
      <c r="E4" s="73" t="s">
        <v>148</v>
      </c>
      <c r="F4" s="75" t="s">
        <v>149</v>
      </c>
      <c r="G4" s="73" t="s">
        <v>150</v>
      </c>
      <c r="H4" s="75" t="s">
        <v>151</v>
      </c>
    </row>
    <row r="5" spans="1:8" ht="25.5" customHeight="1" thickBot="1">
      <c r="A5" s="76"/>
      <c r="B5" s="76"/>
      <c r="C5" s="76"/>
      <c r="D5" s="76"/>
      <c r="E5" s="76"/>
      <c r="F5" s="78" t="s">
        <v>152</v>
      </c>
      <c r="G5" s="76"/>
      <c r="H5" s="78" t="s">
        <v>153</v>
      </c>
    </row>
    <row r="6" spans="1:8" ht="25.5" customHeight="1" thickBot="1">
      <c r="A6" s="80">
        <v>205</v>
      </c>
      <c r="B6" s="81" t="s">
        <v>125</v>
      </c>
      <c r="C6" s="13">
        <v>6876.25</v>
      </c>
      <c r="D6" s="13">
        <v>6058.68</v>
      </c>
      <c r="E6" s="13">
        <v>817.57</v>
      </c>
      <c r="F6" s="81"/>
      <c r="G6" s="81"/>
      <c r="H6" s="81"/>
    </row>
    <row r="7" spans="1:8" ht="25.5" customHeight="1" thickBot="1">
      <c r="A7" s="80">
        <v>20503</v>
      </c>
      <c r="B7" s="81" t="s">
        <v>126</v>
      </c>
      <c r="C7" s="13">
        <v>6850.25</v>
      </c>
      <c r="D7" s="13">
        <v>6032.68</v>
      </c>
      <c r="E7" s="13">
        <v>817.57</v>
      </c>
      <c r="F7" s="81"/>
      <c r="G7" s="81"/>
      <c r="H7" s="81"/>
    </row>
    <row r="8" spans="1:8" ht="25.5" customHeight="1" thickBot="1">
      <c r="A8" s="82">
        <v>2050302</v>
      </c>
      <c r="B8" s="81" t="s">
        <v>127</v>
      </c>
      <c r="C8" s="13">
        <v>68.739999999999995</v>
      </c>
      <c r="D8" s="13">
        <v>68.739999999999995</v>
      </c>
      <c r="E8" s="13"/>
      <c r="F8" s="81"/>
      <c r="G8" s="81"/>
      <c r="H8" s="81"/>
    </row>
    <row r="9" spans="1:8" ht="25.5" customHeight="1" thickBot="1">
      <c r="A9" s="80">
        <v>2050305</v>
      </c>
      <c r="B9" s="83" t="s">
        <v>128</v>
      </c>
      <c r="C9" s="13">
        <v>6781.51</v>
      </c>
      <c r="D9" s="13">
        <v>5963.94</v>
      </c>
      <c r="E9" s="13">
        <v>817.57</v>
      </c>
      <c r="F9" s="81"/>
      <c r="G9" s="81"/>
      <c r="H9" s="81"/>
    </row>
    <row r="10" spans="1:8" ht="25.5" customHeight="1" thickBot="1">
      <c r="A10" s="80">
        <v>20508</v>
      </c>
      <c r="B10" s="84" t="s">
        <v>129</v>
      </c>
      <c r="C10" s="13">
        <v>26</v>
      </c>
      <c r="D10" s="13">
        <v>26</v>
      </c>
      <c r="E10" s="13"/>
      <c r="F10" s="81"/>
      <c r="G10" s="81"/>
      <c r="H10" s="81"/>
    </row>
    <row r="11" spans="1:8" ht="25.5" customHeight="1" thickBot="1">
      <c r="A11" s="80">
        <v>2050803</v>
      </c>
      <c r="B11" s="84" t="s">
        <v>130</v>
      </c>
      <c r="C11" s="13">
        <v>26</v>
      </c>
      <c r="D11" s="13">
        <v>26</v>
      </c>
      <c r="E11" s="13"/>
      <c r="F11" s="81"/>
      <c r="G11" s="81"/>
      <c r="H11" s="81"/>
    </row>
    <row r="12" spans="1:8" ht="25.5" customHeight="1" thickBot="1">
      <c r="A12" s="80">
        <v>207</v>
      </c>
      <c r="B12" s="81" t="s">
        <v>154</v>
      </c>
      <c r="C12" s="13">
        <v>11.9</v>
      </c>
      <c r="D12" s="13">
        <v>11.9</v>
      </c>
      <c r="E12" s="13"/>
      <c r="F12" s="81"/>
      <c r="G12" s="81"/>
      <c r="H12" s="81"/>
    </row>
    <row r="13" spans="1:8" ht="25.5" customHeight="1" thickBot="1">
      <c r="A13" s="80">
        <v>20799</v>
      </c>
      <c r="B13" s="81" t="s">
        <v>155</v>
      </c>
      <c r="C13" s="13">
        <v>11.9</v>
      </c>
      <c r="D13" s="13">
        <v>11.9</v>
      </c>
      <c r="E13" s="13"/>
      <c r="F13" s="81"/>
      <c r="G13" s="81"/>
      <c r="H13" s="81"/>
    </row>
    <row r="14" spans="1:8" ht="25.5" customHeight="1" thickBot="1">
      <c r="A14" s="80">
        <v>2079999</v>
      </c>
      <c r="B14" s="81" t="s">
        <v>156</v>
      </c>
      <c r="C14" s="13">
        <v>11.9</v>
      </c>
      <c r="D14" s="13">
        <v>11.9</v>
      </c>
      <c r="E14" s="13"/>
      <c r="F14" s="81"/>
      <c r="G14" s="81"/>
      <c r="H14" s="81"/>
    </row>
    <row r="15" spans="1:8" ht="25.5" customHeight="1" thickBot="1">
      <c r="A15" s="80">
        <v>208</v>
      </c>
      <c r="B15" s="81" t="s">
        <v>131</v>
      </c>
      <c r="C15" s="13">
        <v>248.91</v>
      </c>
      <c r="D15" s="13">
        <v>248.91</v>
      </c>
      <c r="E15" s="13"/>
      <c r="F15" s="81"/>
      <c r="G15" s="81"/>
      <c r="H15" s="81"/>
    </row>
    <row r="16" spans="1:8" ht="25.5" customHeight="1" thickBot="1">
      <c r="A16" s="80">
        <v>20805</v>
      </c>
      <c r="B16" s="81" t="s">
        <v>132</v>
      </c>
      <c r="C16" s="13">
        <v>248.91</v>
      </c>
      <c r="D16" s="13">
        <v>248.91</v>
      </c>
      <c r="E16" s="13"/>
      <c r="F16" s="81"/>
      <c r="G16" s="81"/>
      <c r="H16" s="81"/>
    </row>
    <row r="17" spans="1:8" ht="25.5" customHeight="1" thickBot="1">
      <c r="A17" s="80">
        <v>2080599</v>
      </c>
      <c r="B17" s="81" t="s">
        <v>133</v>
      </c>
      <c r="C17" s="13">
        <v>248.91</v>
      </c>
      <c r="D17" s="13">
        <v>248.91</v>
      </c>
      <c r="E17" s="13"/>
      <c r="F17" s="81"/>
      <c r="G17" s="81"/>
      <c r="H17" s="81"/>
    </row>
    <row r="18" spans="1:8" ht="25.5" customHeight="1" thickBot="1">
      <c r="A18" s="80">
        <v>215</v>
      </c>
      <c r="B18" s="81" t="s">
        <v>157</v>
      </c>
      <c r="C18" s="13">
        <v>35</v>
      </c>
      <c r="D18" s="13">
        <v>35</v>
      </c>
      <c r="E18" s="13"/>
      <c r="F18" s="81"/>
      <c r="G18" s="81"/>
      <c r="H18" s="81"/>
    </row>
    <row r="19" spans="1:8" ht="25.5" customHeight="1" thickBot="1">
      <c r="A19" s="80">
        <v>21599</v>
      </c>
      <c r="B19" s="81" t="s">
        <v>137</v>
      </c>
      <c r="C19" s="13">
        <v>35</v>
      </c>
      <c r="D19" s="13">
        <v>35</v>
      </c>
      <c r="E19" s="13"/>
      <c r="F19" s="81"/>
      <c r="G19" s="81"/>
      <c r="H19" s="81"/>
    </row>
    <row r="20" spans="1:8" ht="25.5" customHeight="1" thickBot="1">
      <c r="A20" s="80">
        <v>2159904</v>
      </c>
      <c r="B20" s="81" t="s">
        <v>138</v>
      </c>
      <c r="C20" s="13">
        <v>35</v>
      </c>
      <c r="D20" s="13">
        <v>35</v>
      </c>
      <c r="E20" s="13"/>
      <c r="F20" s="81"/>
      <c r="G20" s="81"/>
      <c r="H20" s="81"/>
    </row>
    <row r="21" spans="1:8" ht="25.5" customHeight="1" thickBot="1">
      <c r="A21" s="80">
        <v>221</v>
      </c>
      <c r="B21" s="81" t="s">
        <v>139</v>
      </c>
      <c r="C21" s="13">
        <v>308</v>
      </c>
      <c r="D21" s="13">
        <v>308</v>
      </c>
      <c r="E21" s="13"/>
      <c r="F21" s="81"/>
      <c r="G21" s="81"/>
      <c r="H21" s="81"/>
    </row>
    <row r="22" spans="1:8" ht="25.5" customHeight="1" thickBot="1">
      <c r="A22" s="80">
        <v>22102</v>
      </c>
      <c r="B22" s="81" t="s">
        <v>140</v>
      </c>
      <c r="C22" s="13">
        <v>308</v>
      </c>
      <c r="D22" s="13">
        <v>308</v>
      </c>
      <c r="E22" s="13"/>
      <c r="F22" s="83"/>
      <c r="G22" s="83"/>
      <c r="H22" s="83"/>
    </row>
    <row r="23" spans="1:8" ht="25.5" customHeight="1" thickBot="1">
      <c r="A23" s="80">
        <v>2210201</v>
      </c>
      <c r="B23" s="81" t="s">
        <v>141</v>
      </c>
      <c r="C23" s="13">
        <v>238</v>
      </c>
      <c r="D23" s="13">
        <v>238</v>
      </c>
      <c r="E23" s="13"/>
      <c r="F23" s="83"/>
      <c r="G23" s="83"/>
      <c r="H23" s="83"/>
    </row>
    <row r="24" spans="1:8" ht="25.5" customHeight="1" thickBot="1">
      <c r="A24" s="80">
        <v>2210203</v>
      </c>
      <c r="B24" s="81" t="s">
        <v>142</v>
      </c>
      <c r="C24" s="13">
        <v>70</v>
      </c>
      <c r="D24" s="13">
        <v>70</v>
      </c>
      <c r="E24" s="13"/>
      <c r="F24" s="83"/>
      <c r="G24" s="83"/>
      <c r="H24" s="83"/>
    </row>
    <row r="25" spans="1:8" ht="25.5" customHeight="1" thickBot="1">
      <c r="A25" s="80"/>
      <c r="B25" s="85" t="s">
        <v>108</v>
      </c>
      <c r="C25" s="13">
        <v>7480.0599999999995</v>
      </c>
      <c r="D25" s="13">
        <v>6662.49</v>
      </c>
      <c r="E25" s="13">
        <v>817.57</v>
      </c>
      <c r="F25" s="83"/>
      <c r="G25" s="83"/>
      <c r="H25" s="83"/>
    </row>
  </sheetData>
  <mergeCells count="7">
    <mergeCell ref="E4:E5"/>
    <mergeCell ref="G4:G5"/>
    <mergeCell ref="A2:H2"/>
    <mergeCell ref="A4:A5"/>
    <mergeCell ref="B4:B5"/>
    <mergeCell ref="C4:C5"/>
    <mergeCell ref="D4:D5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A2" sqref="A2:H2"/>
    </sheetView>
  </sheetViews>
  <sheetFormatPr defaultRowHeight="15.75"/>
  <cols>
    <col min="1" max="3" width="3.625" style="55" customWidth="1"/>
    <col min="4" max="4" width="30.625" style="55" customWidth="1"/>
    <col min="5" max="8" width="15.625" style="55" customWidth="1"/>
    <col min="9" max="16384" width="9" style="55"/>
  </cols>
  <sheetData>
    <row r="1" spans="1:8" ht="20.25">
      <c r="A1" s="86" t="s">
        <v>158</v>
      </c>
      <c r="B1" s="86"/>
      <c r="C1" s="70"/>
      <c r="D1" s="70"/>
      <c r="E1" s="70"/>
      <c r="F1" s="70"/>
      <c r="G1" s="70"/>
      <c r="H1" s="70"/>
    </row>
    <row r="2" spans="1:8" ht="27.75">
      <c r="A2" s="71" t="s">
        <v>159</v>
      </c>
      <c r="B2" s="71"/>
      <c r="C2" s="71"/>
      <c r="D2" s="71"/>
      <c r="E2" s="71"/>
      <c r="F2" s="71"/>
      <c r="G2" s="71"/>
      <c r="H2" s="71"/>
    </row>
    <row r="3" spans="1:8" ht="16.5" thickBot="1">
      <c r="A3" s="70"/>
      <c r="B3" s="70"/>
      <c r="C3" s="70"/>
      <c r="D3" s="70"/>
      <c r="E3" s="70"/>
      <c r="F3" s="70"/>
      <c r="G3" s="87" t="s">
        <v>67</v>
      </c>
      <c r="H3" s="87"/>
    </row>
    <row r="4" spans="1:8" ht="25.5" customHeight="1" thickBot="1">
      <c r="A4" s="17" t="s">
        <v>160</v>
      </c>
      <c r="B4" s="18"/>
      <c r="C4" s="18"/>
      <c r="D4" s="19"/>
      <c r="E4" s="17" t="s">
        <v>161</v>
      </c>
      <c r="F4" s="18"/>
      <c r="G4" s="18"/>
      <c r="H4" s="19"/>
    </row>
    <row r="5" spans="1:8" ht="25.5" customHeight="1" thickBot="1">
      <c r="A5" s="88" t="s">
        <v>145</v>
      </c>
      <c r="B5" s="89"/>
      <c r="C5" s="90"/>
      <c r="D5" s="73" t="s">
        <v>112</v>
      </c>
      <c r="E5" s="73" t="s">
        <v>108</v>
      </c>
      <c r="F5" s="73" t="s">
        <v>147</v>
      </c>
      <c r="G5" s="17" t="s">
        <v>162</v>
      </c>
      <c r="H5" s="19"/>
    </row>
    <row r="6" spans="1:8" ht="25.5" customHeight="1" thickBot="1">
      <c r="A6" s="91"/>
      <c r="B6" s="92"/>
      <c r="C6" s="93"/>
      <c r="D6" s="76"/>
      <c r="E6" s="76"/>
      <c r="F6" s="76"/>
      <c r="G6" s="78" t="s">
        <v>163</v>
      </c>
      <c r="H6" s="94" t="s">
        <v>164</v>
      </c>
    </row>
    <row r="7" spans="1:8" ht="25.5" customHeight="1" thickBot="1">
      <c r="A7" s="85" t="s">
        <v>165</v>
      </c>
      <c r="B7" s="78" t="s">
        <v>166</v>
      </c>
      <c r="C7" s="78" t="s">
        <v>167</v>
      </c>
      <c r="D7" s="78" t="s">
        <v>108</v>
      </c>
      <c r="E7" s="13"/>
      <c r="F7" s="13"/>
      <c r="G7" s="13"/>
      <c r="H7" s="13"/>
    </row>
    <row r="8" spans="1:8" ht="25.5" customHeight="1" thickBot="1">
      <c r="A8" s="20">
        <v>205</v>
      </c>
      <c r="B8" s="21"/>
      <c r="C8" s="22"/>
      <c r="D8" s="81" t="s">
        <v>125</v>
      </c>
      <c r="E8" s="13">
        <v>5688.87</v>
      </c>
      <c r="F8" s="13">
        <v>5688.87</v>
      </c>
      <c r="G8" s="13"/>
      <c r="H8" s="13"/>
    </row>
    <row r="9" spans="1:8" ht="25.5" customHeight="1" thickBot="1">
      <c r="A9" s="20">
        <v>20503</v>
      </c>
      <c r="B9" s="21"/>
      <c r="C9" s="22"/>
      <c r="D9" s="81" t="s">
        <v>126</v>
      </c>
      <c r="E9" s="13">
        <v>5672.87</v>
      </c>
      <c r="F9" s="13">
        <v>5672.87</v>
      </c>
      <c r="G9" s="13"/>
      <c r="H9" s="13"/>
    </row>
    <row r="10" spans="1:8" ht="25.5" customHeight="1" thickBot="1">
      <c r="A10" s="20">
        <v>2050302</v>
      </c>
      <c r="B10" s="21"/>
      <c r="C10" s="22"/>
      <c r="D10" s="81" t="s">
        <v>127</v>
      </c>
      <c r="E10" s="13">
        <v>64.180000000000007</v>
      </c>
      <c r="F10" s="13">
        <v>64.180000000000007</v>
      </c>
      <c r="G10" s="13"/>
      <c r="H10" s="13"/>
    </row>
    <row r="11" spans="1:8" ht="25.5" customHeight="1" thickBot="1">
      <c r="A11" s="20">
        <v>2050305</v>
      </c>
      <c r="B11" s="21"/>
      <c r="C11" s="22"/>
      <c r="D11" s="83" t="s">
        <v>128</v>
      </c>
      <c r="E11" s="13">
        <v>5608.69</v>
      </c>
      <c r="F11" s="13">
        <v>5608.69</v>
      </c>
      <c r="G11" s="13"/>
      <c r="H11" s="13"/>
    </row>
    <row r="12" spans="1:8" ht="25.5" customHeight="1" thickBot="1">
      <c r="A12" s="20">
        <v>20508</v>
      </c>
      <c r="B12" s="21"/>
      <c r="C12" s="22"/>
      <c r="D12" s="81" t="s">
        <v>168</v>
      </c>
      <c r="E12" s="13">
        <v>16</v>
      </c>
      <c r="F12" s="13">
        <v>16</v>
      </c>
      <c r="G12" s="13"/>
      <c r="H12" s="13"/>
    </row>
    <row r="13" spans="1:8" ht="25.5" customHeight="1" thickBot="1">
      <c r="A13" s="20">
        <v>2050803</v>
      </c>
      <c r="B13" s="21"/>
      <c r="C13" s="22"/>
      <c r="D13" s="81" t="s">
        <v>169</v>
      </c>
      <c r="E13" s="13">
        <v>16</v>
      </c>
      <c r="F13" s="13">
        <v>16</v>
      </c>
      <c r="G13" s="13"/>
      <c r="H13" s="13"/>
    </row>
    <row r="14" spans="1:8" ht="25.5" customHeight="1" thickBot="1">
      <c r="A14" s="20">
        <v>208</v>
      </c>
      <c r="B14" s="21"/>
      <c r="C14" s="22"/>
      <c r="D14" s="81" t="s">
        <v>131</v>
      </c>
      <c r="E14" s="13">
        <v>145.80000000000001</v>
      </c>
      <c r="F14" s="13">
        <v>145.80000000000001</v>
      </c>
      <c r="G14" s="13"/>
      <c r="H14" s="13"/>
    </row>
    <row r="15" spans="1:8" ht="25.5" customHeight="1" thickBot="1">
      <c r="A15" s="20">
        <v>20805</v>
      </c>
      <c r="B15" s="21"/>
      <c r="C15" s="22"/>
      <c r="D15" s="81" t="s">
        <v>132</v>
      </c>
      <c r="E15" s="13">
        <v>133</v>
      </c>
      <c r="F15" s="13">
        <v>133</v>
      </c>
      <c r="G15" s="13"/>
      <c r="H15" s="13"/>
    </row>
    <row r="16" spans="1:8" ht="25.5" customHeight="1" thickBot="1">
      <c r="A16" s="20">
        <v>2080599</v>
      </c>
      <c r="B16" s="21"/>
      <c r="C16" s="22"/>
      <c r="D16" s="81" t="s">
        <v>133</v>
      </c>
      <c r="E16" s="13">
        <v>133</v>
      </c>
      <c r="F16" s="13">
        <v>133</v>
      </c>
      <c r="G16" s="13"/>
      <c r="H16" s="13"/>
    </row>
    <row r="17" spans="1:8" ht="25.5" customHeight="1" thickBot="1">
      <c r="A17" s="20">
        <v>20807</v>
      </c>
      <c r="B17" s="21"/>
      <c r="C17" s="22"/>
      <c r="D17" s="81" t="s">
        <v>134</v>
      </c>
      <c r="E17" s="13">
        <v>12.8</v>
      </c>
      <c r="F17" s="13">
        <v>12.8</v>
      </c>
      <c r="G17" s="13"/>
      <c r="H17" s="13"/>
    </row>
    <row r="18" spans="1:8" ht="25.5" customHeight="1" thickBot="1">
      <c r="A18" s="20">
        <v>2080799</v>
      </c>
      <c r="B18" s="21"/>
      <c r="C18" s="22"/>
      <c r="D18" s="81" t="s">
        <v>135</v>
      </c>
      <c r="E18" s="13">
        <v>12.8</v>
      </c>
      <c r="F18" s="13">
        <v>12.8</v>
      </c>
      <c r="G18" s="13"/>
      <c r="H18" s="13"/>
    </row>
    <row r="19" spans="1:8" ht="25.5" customHeight="1" thickBot="1">
      <c r="A19" s="20">
        <v>215</v>
      </c>
      <c r="B19" s="21"/>
      <c r="C19" s="22"/>
      <c r="D19" s="81" t="s">
        <v>157</v>
      </c>
      <c r="E19" s="13">
        <v>35</v>
      </c>
      <c r="F19" s="13">
        <v>35</v>
      </c>
      <c r="G19" s="13"/>
      <c r="H19" s="13"/>
    </row>
    <row r="20" spans="1:8" ht="25.5" customHeight="1" thickBot="1">
      <c r="A20" s="20">
        <v>21599</v>
      </c>
      <c r="B20" s="21"/>
      <c r="C20" s="22"/>
      <c r="D20" s="95" t="s">
        <v>170</v>
      </c>
      <c r="E20" s="13">
        <v>35</v>
      </c>
      <c r="F20" s="13">
        <v>35</v>
      </c>
      <c r="G20" s="13"/>
      <c r="H20" s="13"/>
    </row>
    <row r="21" spans="1:8" ht="25.5" customHeight="1" thickBot="1">
      <c r="A21" s="20">
        <v>2159904</v>
      </c>
      <c r="B21" s="21"/>
      <c r="C21" s="22"/>
      <c r="D21" s="81" t="s">
        <v>138</v>
      </c>
      <c r="E21" s="13">
        <v>35</v>
      </c>
      <c r="F21" s="13">
        <v>35</v>
      </c>
      <c r="G21" s="13"/>
      <c r="H21" s="13"/>
    </row>
    <row r="22" spans="1:8" ht="25.5" customHeight="1" thickBot="1">
      <c r="A22" s="20">
        <v>221</v>
      </c>
      <c r="B22" s="21"/>
      <c r="C22" s="22"/>
      <c r="D22" s="81" t="s">
        <v>139</v>
      </c>
      <c r="E22" s="13">
        <v>160</v>
      </c>
      <c r="F22" s="13">
        <v>160</v>
      </c>
      <c r="G22" s="13"/>
      <c r="H22" s="13"/>
    </row>
    <row r="23" spans="1:8" ht="25.5" customHeight="1" thickBot="1">
      <c r="A23" s="20">
        <v>22102</v>
      </c>
      <c r="B23" s="21"/>
      <c r="C23" s="22"/>
      <c r="D23" s="81" t="s">
        <v>140</v>
      </c>
      <c r="E23" s="13">
        <v>160</v>
      </c>
      <c r="F23" s="13">
        <v>160</v>
      </c>
      <c r="G23" s="13"/>
      <c r="H23" s="13"/>
    </row>
    <row r="24" spans="1:8" ht="25.5" customHeight="1" thickBot="1">
      <c r="A24" s="20">
        <v>2210201</v>
      </c>
      <c r="B24" s="21"/>
      <c r="C24" s="22"/>
      <c r="D24" s="81" t="s">
        <v>141</v>
      </c>
      <c r="E24" s="13">
        <v>100</v>
      </c>
      <c r="F24" s="13">
        <v>100</v>
      </c>
      <c r="G24" s="13"/>
      <c r="H24" s="13"/>
    </row>
    <row r="25" spans="1:8" ht="25.5" customHeight="1" thickBot="1">
      <c r="A25" s="20">
        <v>2210203</v>
      </c>
      <c r="B25" s="21"/>
      <c r="C25" s="22"/>
      <c r="D25" s="81" t="s">
        <v>142</v>
      </c>
      <c r="E25" s="13">
        <v>60</v>
      </c>
      <c r="F25" s="13">
        <v>60</v>
      </c>
      <c r="G25" s="13"/>
      <c r="H25" s="13"/>
    </row>
    <row r="26" spans="1:8" ht="25.5" customHeight="1" thickBot="1">
      <c r="A26" s="17"/>
      <c r="B26" s="18"/>
      <c r="C26" s="19"/>
      <c r="D26" s="78" t="s">
        <v>108</v>
      </c>
      <c r="E26" s="13">
        <v>6029.67</v>
      </c>
      <c r="F26" s="13">
        <v>6029.67</v>
      </c>
      <c r="G26" s="13"/>
      <c r="H26" s="96"/>
    </row>
  </sheetData>
  <mergeCells count="29">
    <mergeCell ref="A13:C13"/>
    <mergeCell ref="A24:C24"/>
    <mergeCell ref="A25:C25"/>
    <mergeCell ref="A2:H2"/>
    <mergeCell ref="G5:H5"/>
    <mergeCell ref="F5:F6"/>
    <mergeCell ref="A1:B1"/>
    <mergeCell ref="G3:H3"/>
    <mergeCell ref="A8:C8"/>
    <mergeCell ref="A9:C9"/>
    <mergeCell ref="A10:C10"/>
    <mergeCell ref="A4:D4"/>
    <mergeCell ref="E4:H4"/>
    <mergeCell ref="A26:C26"/>
    <mergeCell ref="A5:C6"/>
    <mergeCell ref="D5:D6"/>
    <mergeCell ref="E5:E6"/>
    <mergeCell ref="A20:C20"/>
    <mergeCell ref="A21:C21"/>
    <mergeCell ref="A12:C12"/>
    <mergeCell ref="A14:C14"/>
    <mergeCell ref="A19:C19"/>
    <mergeCell ref="A15:C15"/>
    <mergeCell ref="A16:C16"/>
    <mergeCell ref="A17:C17"/>
    <mergeCell ref="A18:C18"/>
    <mergeCell ref="A22:C22"/>
    <mergeCell ref="A23:C23"/>
    <mergeCell ref="A11:C11"/>
  </mergeCells>
  <phoneticPr fontId="5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2016年收支预算总表</vt:lpstr>
      <vt:lpstr>2016年收入预算表 </vt:lpstr>
      <vt:lpstr>2016年支出预算表 </vt:lpstr>
      <vt:lpstr>2016年财政拨款支出预算表 </vt:lpstr>
      <vt:lpstr>2015年收支决算总表</vt:lpstr>
      <vt:lpstr>2015年收入决算表</vt:lpstr>
      <vt:lpstr>2015年支出决算表</vt:lpstr>
      <vt:lpstr>2015年财政拨款支出决算表</vt:lpstr>
    </vt:vector>
  </TitlesOfParts>
  <Company>微软用户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谌峰</dc:creator>
  <cp:lastModifiedBy>邓诗慧</cp:lastModifiedBy>
  <cp:lastPrinted>2014-12-02T01:39:12Z</cp:lastPrinted>
  <dcterms:created xsi:type="dcterms:W3CDTF">2013-06-05T07:29:16Z</dcterms:created>
  <dcterms:modified xsi:type="dcterms:W3CDTF">2016-09-01T08:07:15Z</dcterms:modified>
</cp:coreProperties>
</file>